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drawings/drawing2.xml" ContentType="application/vnd.openxmlformats-officedocument.drawing+xml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drawings/drawing3.xml" ContentType="application/vnd.openxmlformats-officedocument.drawing+xml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7795" windowHeight="15405"/>
  </bookViews>
  <sheets>
    <sheet name="Bal Sheet" sheetId="3" r:id="rId1"/>
    <sheet name="Inc Stmt" sheetId="2" r:id="rId2"/>
    <sheet name="Inc Stmt - PY" sheetId="1" r:id="rId3"/>
  </sheets>
  <definedNames>
    <definedName name="_xlnm.Print_Titles" localSheetId="0">'Bal Sheet'!$A:$E,'Bal Sheet'!$1:$2</definedName>
    <definedName name="_xlnm.Print_Titles" localSheetId="1">'Inc Stmt'!$A:$D,'Inc Stmt'!$1:$2</definedName>
    <definedName name="_xlnm.Print_Titles" localSheetId="2">'Inc Stmt - PY'!$A:$D,'Inc Stmt - PY'!$1:$2</definedName>
    <definedName name="QB_COLUMN_59200" localSheetId="0" hidden="1">'Bal Sheet'!$F$2</definedName>
    <definedName name="QB_COLUMN_59200" localSheetId="1" hidden="1">'Inc Stmt'!$E$2</definedName>
    <definedName name="QB_COLUMN_59200" localSheetId="2" hidden="1">'Inc Stmt - PY'!$E$2</definedName>
    <definedName name="QB_COLUMN_61210" localSheetId="0" hidden="1">'Bal Sheet'!$H$2</definedName>
    <definedName name="QB_COLUMN_61210" localSheetId="2" hidden="1">'Inc Stmt - PY'!$G$2</definedName>
    <definedName name="QB_COLUMN_62210" localSheetId="1" hidden="1">'Inc Stmt'!$G$2</definedName>
    <definedName name="QB_DATA_0" localSheetId="0" hidden="1">'Bal Sheet'!$6:$6,'Bal Sheet'!$7:$7,'Bal Sheet'!$8:$8,'Bal Sheet'!$9:$9,'Bal Sheet'!$10:$10,'Bal Sheet'!$11:$11,'Bal Sheet'!$12:$12,'Bal Sheet'!$15:$15,'Bal Sheet'!$16:$16,'Bal Sheet'!$24:$24,'Bal Sheet'!$25:$25,'Bal Sheet'!$30:$30,'Bal Sheet'!$31:$31,'Bal Sheet'!$32:$32</definedName>
    <definedName name="QB_DATA_0" localSheetId="1" hidden="1">'Inc Stmt'!$5:$5,'Inc Stmt'!$6:$6,'Inc Stmt'!$7:$7,'Inc Stmt'!$8:$8,'Inc Stmt'!$9:$9,'Inc Stmt'!$10:$10,'Inc Stmt'!$11:$11,'Inc Stmt'!$12:$12,'Inc Stmt'!$13:$13,'Inc Stmt'!$16:$16,'Inc Stmt'!$17:$17,'Inc Stmt'!$18:$18,'Inc Stmt'!$19:$19,'Inc Stmt'!$20:$20,'Inc Stmt'!$21:$21,'Inc Stmt'!$22:$22</definedName>
    <definedName name="QB_DATA_0" localSheetId="2" hidden="1">'Inc Stmt - PY'!$5:$5,'Inc Stmt - PY'!$6:$6,'Inc Stmt - PY'!$7:$7,'Inc Stmt - PY'!$8:$8,'Inc Stmt - PY'!$9:$9,'Inc Stmt - PY'!$10:$10,'Inc Stmt - PY'!$11:$11,'Inc Stmt - PY'!$12:$12,'Inc Stmt - PY'!$13:$13,'Inc Stmt - PY'!$16:$16,'Inc Stmt - PY'!$17:$17,'Inc Stmt - PY'!$18:$18,'Inc Stmt - PY'!$19:$19,'Inc Stmt - PY'!$20:$20,'Inc Stmt - PY'!$21:$21,'Inc Stmt - PY'!$22:$22</definedName>
    <definedName name="QB_DATA_1" localSheetId="1" hidden="1">'Inc Stmt'!$23:$23,'Inc Stmt'!$24:$24,'Inc Stmt'!$25:$25,'Inc Stmt'!$26:$26,'Inc Stmt'!$27:$27,'Inc Stmt'!$28:$28,'Inc Stmt'!$29:$29,'Inc Stmt'!$30:$30,'Inc Stmt'!$31:$31,'Inc Stmt'!$32:$32,'Inc Stmt'!$33:$33,'Inc Stmt'!$34:$34,'Inc Stmt'!$35:$35,'Inc Stmt'!$36:$36,'Inc Stmt'!$37:$37,'Inc Stmt'!$42:$42</definedName>
    <definedName name="QB_DATA_1" localSheetId="2" hidden="1">'Inc Stmt - PY'!$23:$23,'Inc Stmt - PY'!$24:$24,'Inc Stmt - PY'!$25:$25,'Inc Stmt - PY'!$26:$26,'Inc Stmt - PY'!$27:$27,'Inc Stmt - PY'!$28:$28,'Inc Stmt - PY'!$29:$29,'Inc Stmt - PY'!$30:$30,'Inc Stmt - PY'!$31:$31,'Inc Stmt - PY'!$32:$32,'Inc Stmt - PY'!$33:$33,'Inc Stmt - PY'!$34:$34,'Inc Stmt - PY'!$35:$35,'Inc Stmt - PY'!$36:$36,'Inc Stmt - PY'!$37:$37,'Inc Stmt - PY'!$38:$38</definedName>
    <definedName name="QB_DATA_2" localSheetId="1" hidden="1">'Inc Stmt'!$43:$43</definedName>
    <definedName name="QB_DATA_2" localSheetId="2" hidden="1">'Inc Stmt - PY'!$39:$39,'Inc Stmt - PY'!$44:$44,'Inc Stmt - PY'!$45:$45</definedName>
    <definedName name="QB_FORMULA_0" localSheetId="0" hidden="1">'Bal Sheet'!$F$13,'Bal Sheet'!$H$13,'Bal Sheet'!$F$17,'Bal Sheet'!$H$17,'Bal Sheet'!$F$18,'Bal Sheet'!$H$18,'Bal Sheet'!$F$19,'Bal Sheet'!$H$19,'Bal Sheet'!$F$26,'Bal Sheet'!$H$26,'Bal Sheet'!$F$27,'Bal Sheet'!$H$27,'Bal Sheet'!$F$28,'Bal Sheet'!$H$28,'Bal Sheet'!$F$33,'Bal Sheet'!$H$33</definedName>
    <definedName name="QB_FORMULA_0" localSheetId="1" hidden="1">'Inc Stmt'!$E$14,'Inc Stmt'!$G$14,'Inc Stmt'!$E$38,'Inc Stmt'!$G$38,'Inc Stmt'!$E$39,'Inc Stmt'!$G$39,'Inc Stmt'!$E$44,'Inc Stmt'!$G$44,'Inc Stmt'!$E$45,'Inc Stmt'!$G$45,'Inc Stmt'!$E$46,'Inc Stmt'!$G$46</definedName>
    <definedName name="QB_FORMULA_0" localSheetId="2" hidden="1">'Inc Stmt - PY'!$E$14,'Inc Stmt - PY'!$G$14,'Inc Stmt - PY'!$E$40,'Inc Stmt - PY'!$G$40,'Inc Stmt - PY'!$E$41,'Inc Stmt - PY'!$G$41,'Inc Stmt - PY'!$E$46,'Inc Stmt - PY'!$G$46,'Inc Stmt - PY'!$E$47,'Inc Stmt - PY'!$G$47,'Inc Stmt - PY'!$E$48,'Inc Stmt - PY'!$G$48</definedName>
    <definedName name="QB_FORMULA_1" localSheetId="0" hidden="1">'Bal Sheet'!$F$34,'Bal Sheet'!$H$34</definedName>
    <definedName name="QB_ROW_1" localSheetId="0" hidden="1">'Bal Sheet'!$A$3</definedName>
    <definedName name="QB_ROW_1011" localSheetId="0" hidden="1">'Bal Sheet'!$B$4</definedName>
    <definedName name="QB_ROW_105330" localSheetId="1" hidden="1">'Inc Stmt'!$D$42</definedName>
    <definedName name="QB_ROW_105330" localSheetId="2" hidden="1">'Inc Stmt - PY'!$D$44</definedName>
    <definedName name="QB_ROW_117330" localSheetId="1" hidden="1">'Inc Stmt'!$D$6</definedName>
    <definedName name="QB_ROW_117330" localSheetId="2" hidden="1">'Inc Stmt - PY'!$D$6</definedName>
    <definedName name="QB_ROW_12031" localSheetId="0" hidden="1">'Bal Sheet'!$D$23</definedName>
    <definedName name="QB_ROW_12331" localSheetId="0" hidden="1">'Bal Sheet'!$D$26</definedName>
    <definedName name="QB_ROW_1311" localSheetId="0" hidden="1">'Bal Sheet'!$B$18</definedName>
    <definedName name="QB_ROW_131330" localSheetId="1" hidden="1">'Inc Stmt'!$D$31</definedName>
    <definedName name="QB_ROW_131330" localSheetId="2" hidden="1">'Inc Stmt - PY'!$D$31</definedName>
    <definedName name="QB_ROW_1320" localSheetId="0" hidden="1">'Bal Sheet'!$C$30</definedName>
    <definedName name="QB_ROW_14011" localSheetId="0" hidden="1">'Bal Sheet'!$B$29</definedName>
    <definedName name="QB_ROW_14311" localSheetId="0" hidden="1">'Bal Sheet'!$B$33</definedName>
    <definedName name="QB_ROW_163330" localSheetId="1" hidden="1">'Inc Stmt'!$D$19</definedName>
    <definedName name="QB_ROW_163330" localSheetId="2" hidden="1">'Inc Stmt - PY'!$D$19</definedName>
    <definedName name="QB_ROW_17221" localSheetId="0" hidden="1">'Bal Sheet'!$C$32</definedName>
    <definedName name="QB_ROW_18301" localSheetId="1" hidden="1">'Inc Stmt'!$A$46</definedName>
    <definedName name="QB_ROW_18301" localSheetId="2" hidden="1">'Inc Stmt - PY'!$A$48</definedName>
    <definedName name="QB_ROW_186330" localSheetId="0" hidden="1">'Bal Sheet'!$D$8</definedName>
    <definedName name="QB_ROW_19011" localSheetId="1" hidden="1">'Inc Stmt'!$B$3</definedName>
    <definedName name="QB_ROW_19011" localSheetId="2" hidden="1">'Inc Stmt - PY'!$B$3</definedName>
    <definedName name="QB_ROW_19220" localSheetId="0" hidden="1">'Bal Sheet'!$C$31</definedName>
    <definedName name="QB_ROW_19311" localSheetId="1" hidden="1">'Inc Stmt'!$B$39</definedName>
    <definedName name="QB_ROW_19311" localSheetId="2" hidden="1">'Inc Stmt - PY'!$B$41</definedName>
    <definedName name="QB_ROW_20021" localSheetId="1" hidden="1">'Inc Stmt'!$C$4</definedName>
    <definedName name="QB_ROW_20021" localSheetId="2" hidden="1">'Inc Stmt - PY'!$C$4</definedName>
    <definedName name="QB_ROW_2021" localSheetId="0" hidden="1">'Bal Sheet'!$C$5</definedName>
    <definedName name="QB_ROW_20321" localSheetId="1" hidden="1">'Inc Stmt'!$C$14</definedName>
    <definedName name="QB_ROW_20321" localSheetId="2" hidden="1">'Inc Stmt - PY'!$C$14</definedName>
    <definedName name="QB_ROW_21021" localSheetId="1" hidden="1">'Inc Stmt'!$C$15</definedName>
    <definedName name="QB_ROW_21021" localSheetId="2" hidden="1">'Inc Stmt - PY'!$C$15</definedName>
    <definedName name="QB_ROW_21321" localSheetId="1" hidden="1">'Inc Stmt'!$C$38</definedName>
    <definedName name="QB_ROW_21321" localSheetId="2" hidden="1">'Inc Stmt - PY'!$C$40</definedName>
    <definedName name="QB_ROW_22011" localSheetId="1" hidden="1">'Inc Stmt'!$B$40</definedName>
    <definedName name="QB_ROW_22011" localSheetId="2" hidden="1">'Inc Stmt - PY'!$B$42</definedName>
    <definedName name="QB_ROW_22311" localSheetId="1" hidden="1">'Inc Stmt'!$B$45</definedName>
    <definedName name="QB_ROW_22311" localSheetId="2" hidden="1">'Inc Stmt - PY'!$B$47</definedName>
    <definedName name="QB_ROW_22330" localSheetId="1" hidden="1">'Inc Stmt'!$D$5</definedName>
    <definedName name="QB_ROW_22330" localSheetId="2" hidden="1">'Inc Stmt - PY'!$D$5</definedName>
    <definedName name="QB_ROW_23021" localSheetId="1" hidden="1">'Inc Stmt'!$C$41</definedName>
    <definedName name="QB_ROW_23021" localSheetId="2" hidden="1">'Inc Stmt - PY'!$C$43</definedName>
    <definedName name="QB_ROW_2321" localSheetId="0" hidden="1">'Bal Sheet'!$C$13</definedName>
    <definedName name="QB_ROW_2330" localSheetId="0" hidden="1">'Bal Sheet'!$D$6</definedName>
    <definedName name="QB_ROW_23321" localSheetId="1" hidden="1">'Inc Stmt'!$C$44</definedName>
    <definedName name="QB_ROW_23321" localSheetId="2" hidden="1">'Inc Stmt - PY'!$C$46</definedName>
    <definedName name="QB_ROW_300330" localSheetId="0" hidden="1">'Bal Sheet'!$D$10</definedName>
    <definedName name="QB_ROW_301" localSheetId="0" hidden="1">'Bal Sheet'!$A$19</definedName>
    <definedName name="QB_ROW_318340" localSheetId="0" hidden="1">'Bal Sheet'!$E$24</definedName>
    <definedName name="QB_ROW_32330" localSheetId="1" hidden="1">'Inc Stmt'!$D$10</definedName>
    <definedName name="QB_ROW_32330" localSheetId="2" hidden="1">'Inc Stmt - PY'!$D$10</definedName>
    <definedName name="QB_ROW_34330" localSheetId="1" hidden="1">'Inc Stmt'!$D$11</definedName>
    <definedName name="QB_ROW_34330" localSheetId="2" hidden="1">'Inc Stmt - PY'!$D$11</definedName>
    <definedName name="QB_ROW_356340" localSheetId="0" hidden="1">'Bal Sheet'!$E$25</definedName>
    <definedName name="QB_ROW_36330" localSheetId="1" hidden="1">'Inc Stmt'!$D$12</definedName>
    <definedName name="QB_ROW_36330" localSheetId="2" hidden="1">'Inc Stmt - PY'!$D$12</definedName>
    <definedName name="QB_ROW_372330" localSheetId="1" hidden="1">'Inc Stmt'!$D$9</definedName>
    <definedName name="QB_ROW_372330" localSheetId="2" hidden="1">'Inc Stmt - PY'!$D$9</definedName>
    <definedName name="QB_ROW_384330" localSheetId="0" hidden="1">'Bal Sheet'!$D$15</definedName>
    <definedName name="QB_ROW_393330" localSheetId="1" hidden="1">'Inc Stmt'!$D$24</definedName>
    <definedName name="QB_ROW_393330" localSheetId="2" hidden="1">'Inc Stmt - PY'!$D$24</definedName>
    <definedName name="QB_ROW_395330" localSheetId="0" hidden="1">'Bal Sheet'!$D$16</definedName>
    <definedName name="QB_ROW_4021" localSheetId="0" hidden="1">'Bal Sheet'!$C$14</definedName>
    <definedName name="QB_ROW_40330" localSheetId="1" hidden="1">'Inc Stmt'!$D$16</definedName>
    <definedName name="QB_ROW_40330" localSheetId="2" hidden="1">'Inc Stmt - PY'!$D$16</definedName>
    <definedName name="QB_ROW_406230" localSheetId="0" hidden="1">'Bal Sheet'!$D$11</definedName>
    <definedName name="QB_ROW_407230" localSheetId="0" hidden="1">'Bal Sheet'!$D$12</definedName>
    <definedName name="QB_ROW_4321" localSheetId="0" hidden="1">'Bal Sheet'!$C$17</definedName>
    <definedName name="QB_ROW_43330" localSheetId="1" hidden="1">'Inc Stmt'!$D$17</definedName>
    <definedName name="QB_ROW_43330" localSheetId="2" hidden="1">'Inc Stmt - PY'!$D$17</definedName>
    <definedName name="QB_ROW_447330" localSheetId="1" hidden="1">'Inc Stmt'!$D$13</definedName>
    <definedName name="QB_ROW_447330" localSheetId="2" hidden="1">'Inc Stmt - PY'!$D$13</definedName>
    <definedName name="QB_ROW_449330" localSheetId="1" hidden="1">'Inc Stmt'!$D$30</definedName>
    <definedName name="QB_ROW_449330" localSheetId="2" hidden="1">'Inc Stmt - PY'!$D$30</definedName>
    <definedName name="QB_ROW_452330" localSheetId="1" hidden="1">'Inc Stmt'!$D$7</definedName>
    <definedName name="QB_ROW_452330" localSheetId="2" hidden="1">'Inc Stmt - PY'!$D$7</definedName>
    <definedName name="QB_ROW_454330" localSheetId="1" hidden="1">'Inc Stmt'!$D$20</definedName>
    <definedName name="QB_ROW_454330" localSheetId="2" hidden="1">'Inc Stmt - PY'!$D$20</definedName>
    <definedName name="QB_ROW_469330" localSheetId="1" hidden="1">'Inc Stmt'!$D$25</definedName>
    <definedName name="QB_ROW_469330" localSheetId="2" hidden="1">'Inc Stmt - PY'!$D$25</definedName>
    <definedName name="QB_ROW_48330" localSheetId="1" hidden="1">'Inc Stmt'!$D$18</definedName>
    <definedName name="QB_ROW_48330" localSheetId="2" hidden="1">'Inc Stmt - PY'!$D$18</definedName>
    <definedName name="QB_ROW_498330" localSheetId="1" hidden="1">'Inc Stmt'!$D$37</definedName>
    <definedName name="QB_ROW_498330" localSheetId="2" hidden="1">'Inc Stmt - PY'!$D$39</definedName>
    <definedName name="QB_ROW_507330" localSheetId="1" hidden="1">'Inc Stmt'!$D$8</definedName>
    <definedName name="QB_ROW_507330" localSheetId="2" hidden="1">'Inc Stmt - PY'!$D$8</definedName>
    <definedName name="QB_ROW_51330" localSheetId="1" hidden="1">'Inc Stmt'!$D$21</definedName>
    <definedName name="QB_ROW_51330" localSheetId="2" hidden="1">'Inc Stmt - PY'!$D$21</definedName>
    <definedName name="QB_ROW_527330" localSheetId="0" hidden="1">'Bal Sheet'!$D$7</definedName>
    <definedName name="QB_ROW_528330" localSheetId="0" hidden="1">'Bal Sheet'!$D$9</definedName>
    <definedName name="QB_ROW_534330" localSheetId="1" hidden="1">'Inc Stmt'!$D$43</definedName>
    <definedName name="QB_ROW_534330" localSheetId="2" hidden="1">'Inc Stmt - PY'!$D$45</definedName>
    <definedName name="QB_ROW_54330" localSheetId="1" hidden="1">'Inc Stmt'!$D$22</definedName>
    <definedName name="QB_ROW_54330" localSheetId="2" hidden="1">'Inc Stmt - PY'!$D$22</definedName>
    <definedName name="QB_ROW_57330" localSheetId="1" hidden="1">'Inc Stmt'!$D$23</definedName>
    <definedName name="QB_ROW_57330" localSheetId="2" hidden="1">'Inc Stmt - PY'!$D$23</definedName>
    <definedName name="QB_ROW_60330" localSheetId="1" hidden="1">'Inc Stmt'!$D$26</definedName>
    <definedName name="QB_ROW_60330" localSheetId="2" hidden="1">'Inc Stmt - PY'!$D$26</definedName>
    <definedName name="QB_ROW_63330" localSheetId="1" hidden="1">'Inc Stmt'!$D$27</definedName>
    <definedName name="QB_ROW_63330" localSheetId="2" hidden="1">'Inc Stmt - PY'!$D$27</definedName>
    <definedName name="QB_ROW_65330" localSheetId="1" hidden="1">'Inc Stmt'!$D$28</definedName>
    <definedName name="QB_ROW_65330" localSheetId="2" hidden="1">'Inc Stmt - PY'!$D$28</definedName>
    <definedName name="QB_ROW_67330" localSheetId="1" hidden="1">'Inc Stmt'!$D$29</definedName>
    <definedName name="QB_ROW_67330" localSheetId="2" hidden="1">'Inc Stmt - PY'!$D$29</definedName>
    <definedName name="QB_ROW_7001" localSheetId="0" hidden="1">'Bal Sheet'!$A$20</definedName>
    <definedName name="QB_ROW_7301" localSheetId="0" hidden="1">'Bal Sheet'!$A$34</definedName>
    <definedName name="QB_ROW_74330" localSheetId="1" hidden="1">'Inc Stmt'!$D$32</definedName>
    <definedName name="QB_ROW_74330" localSheetId="2" hidden="1">'Inc Stmt - PY'!$D$32</definedName>
    <definedName name="QB_ROW_77330" localSheetId="2" hidden="1">'Inc Stmt - PY'!$D$33</definedName>
    <definedName name="QB_ROW_8011" localSheetId="0" hidden="1">'Bal Sheet'!$B$21</definedName>
    <definedName name="QB_ROW_80330" localSheetId="1" hidden="1">'Inc Stmt'!$D$33</definedName>
    <definedName name="QB_ROW_80330" localSheetId="2" hidden="1">'Inc Stmt - PY'!$D$34</definedName>
    <definedName name="QB_ROW_8311" localSheetId="0" hidden="1">'Bal Sheet'!$B$28</definedName>
    <definedName name="QB_ROW_83330" localSheetId="2" hidden="1">'Inc Stmt - PY'!$D$35</definedName>
    <definedName name="QB_ROW_86330" localSheetId="1" hidden="1">'Inc Stmt'!$D$34</definedName>
    <definedName name="QB_ROW_86330" localSheetId="2" hidden="1">'Inc Stmt - PY'!$D$36</definedName>
    <definedName name="QB_ROW_9021" localSheetId="0" hidden="1">'Bal Sheet'!$C$22</definedName>
    <definedName name="QB_ROW_92330" localSheetId="1" hidden="1">'Inc Stmt'!$D$35</definedName>
    <definedName name="QB_ROW_92330" localSheetId="2" hidden="1">'Inc Stmt - PY'!$D$37</definedName>
    <definedName name="QB_ROW_9321" localSheetId="0" hidden="1">'Bal Sheet'!$C$27</definedName>
    <definedName name="QB_ROW_99330" localSheetId="1" hidden="1">'Inc Stmt'!$D$36</definedName>
    <definedName name="QB_ROW_99330" localSheetId="2" hidden="1">'Inc Stmt - PY'!$D$38</definedName>
    <definedName name="QBCANSUPPORTUPDATE" localSheetId="0">TRUE</definedName>
    <definedName name="QBCANSUPPORTUPDATE" localSheetId="1">TRUE</definedName>
    <definedName name="QBCANSUPPORTUPDATE" localSheetId="2">TRUE</definedName>
    <definedName name="QBCOMPANYFILENAME" localSheetId="0">"G:\QB-Data\Sct.qbw"</definedName>
    <definedName name="QBCOMPANYFILENAME" localSheetId="1">"G:\QB-Data\Sct.qbw"</definedName>
    <definedName name="QBCOMPANYFILENAME" localSheetId="2">"G:\QB-Data\Sct.qbw"</definedName>
    <definedName name="QBENDDATE" localSheetId="0">20200630</definedName>
    <definedName name="QBENDDATE" localSheetId="1">20200630</definedName>
    <definedName name="QBENDDATE" localSheetId="2">20200630</definedName>
    <definedName name="QBHEADERSONSCREEN" localSheetId="0">FALSE</definedName>
    <definedName name="QBHEADERSONSCREEN" localSheetId="1">FALSE</definedName>
    <definedName name="QBHEADERSONSCREEN" localSheetId="2">FALSE</definedName>
    <definedName name="QBMETADATASIZE" localSheetId="0">5914</definedName>
    <definedName name="QBMETADATASIZE" localSheetId="1">5914</definedName>
    <definedName name="QBMETADATASIZE" localSheetId="2">5914</definedName>
    <definedName name="QBPRESERVECOLOR" localSheetId="0">TRUE</definedName>
    <definedName name="QBPRESERVECOLOR" localSheetId="1">TRUE</definedName>
    <definedName name="QBPRESERVECOLOR" localSheetId="2">TRUE</definedName>
    <definedName name="QBPRESERVEFONT" localSheetId="0">TRUE</definedName>
    <definedName name="QBPRESERVEFONT" localSheetId="1">TRUE</definedName>
    <definedName name="QBPRESERVEFONT" localSheetId="2">TRUE</definedName>
    <definedName name="QBPRESERVEROWHEIGHT" localSheetId="0">TRUE</definedName>
    <definedName name="QBPRESERVEROWHEIGHT" localSheetId="1">TRUE</definedName>
    <definedName name="QBPRESERVEROWHEIGHT" localSheetId="2">TRUE</definedName>
    <definedName name="QBPRESERVESPACE" localSheetId="0">TRUE</definedName>
    <definedName name="QBPRESERVESPACE" localSheetId="1">TRUE</definedName>
    <definedName name="QBPRESERVESPACE" localSheetId="2">TRUE</definedName>
    <definedName name="QBREPORTCOLAXIS" localSheetId="0">0</definedName>
    <definedName name="QBREPORTCOLAXIS" localSheetId="1">0</definedName>
    <definedName name="QBREPORTCOLAXIS" localSheetId="2">0</definedName>
    <definedName name="QBREPORTCOMPANYID" localSheetId="0">"1dcb8e6ab67d4f4b8beebd692a3f9ff6"</definedName>
    <definedName name="QBREPORTCOMPANYID" localSheetId="1">"1dcb8e6ab67d4f4b8beebd692a3f9ff6"</definedName>
    <definedName name="QBREPORTCOMPANYID" localSheetId="2">"1dcb8e6ab67d4f4b8beebd692a3f9ff6"</definedName>
    <definedName name="QBREPORTCOMPARECOL_ANNUALBUDGET" localSheetId="0">FALSE</definedName>
    <definedName name="QBREPORTCOMPARECOL_ANNUALBUDGET" localSheetId="1">FALSE</definedName>
    <definedName name="QBREPORTCOMPARECOL_ANNUALBUDGET" localSheetId="2">FALSE</definedName>
    <definedName name="QBREPORTCOMPARECOL_AVGCOGS" localSheetId="0">FALSE</definedName>
    <definedName name="QBREPORTCOMPARECOL_AVGCOGS" localSheetId="1">FALSE</definedName>
    <definedName name="QBREPORTCOMPARECOL_AVGCOGS" localSheetId="2">FALSE</definedName>
    <definedName name="QBREPORTCOMPARECOL_AVGPRICE" localSheetId="0">FALSE</definedName>
    <definedName name="QBREPORTCOMPARECOL_AVGPRICE" localSheetId="1">FALSE</definedName>
    <definedName name="QBREPORTCOMPARECOL_AVGPRICE" localSheetId="2">FALSE</definedName>
    <definedName name="QBREPORTCOMPARECOL_BUDDIFF" localSheetId="0">FALSE</definedName>
    <definedName name="QBREPORTCOMPARECOL_BUDDIFF" localSheetId="1">FALSE</definedName>
    <definedName name="QBREPORTCOMPARECOL_BUDDIFF" localSheetId="2">FALSE</definedName>
    <definedName name="QBREPORTCOMPARECOL_BUDGET" localSheetId="0">FALSE</definedName>
    <definedName name="QBREPORTCOMPARECOL_BUDGET" localSheetId="1">FALSE</definedName>
    <definedName name="QBREPORTCOMPARECOL_BUDGET" localSheetId="2">FALSE</definedName>
    <definedName name="QBREPORTCOMPARECOL_BUDPCT" localSheetId="0">FALSE</definedName>
    <definedName name="QBREPORTCOMPARECOL_BUDPCT" localSheetId="1">FALSE</definedName>
    <definedName name="QBREPORTCOMPARECOL_BUDPCT" localSheetId="2">FALSE</definedName>
    <definedName name="QBREPORTCOMPARECOL_COGS" localSheetId="0">FALSE</definedName>
    <definedName name="QBREPORTCOMPARECOL_COGS" localSheetId="1">FALSE</definedName>
    <definedName name="QBREPORTCOMPARECOL_COGS" localSheetId="2">FALSE</definedName>
    <definedName name="QBREPORTCOMPARECOL_EXCLUDEAMOUNT" localSheetId="0">FALSE</definedName>
    <definedName name="QBREPORTCOMPARECOL_EXCLUDEAMOUNT" localSheetId="1">FALSE</definedName>
    <definedName name="QBREPORTCOMPARECOL_EXCLUDEAMOUNT" localSheetId="2">FALSE</definedName>
    <definedName name="QBREPORTCOMPARECOL_EXCLUDECURPERIOD" localSheetId="0">FALSE</definedName>
    <definedName name="QBREPORTCOMPARECOL_EXCLUDECURPERIOD" localSheetId="1">FALSE</definedName>
    <definedName name="QBREPORTCOMPARECOL_EXCLUDECURPERIOD" localSheetId="2">FALSE</definedName>
    <definedName name="QBREPORTCOMPARECOL_FORECAST" localSheetId="0">FALSE</definedName>
    <definedName name="QBREPORTCOMPARECOL_FORECAST" localSheetId="1">FALSE</definedName>
    <definedName name="QBREPORTCOMPARECOL_FORECAST" localSheetId="2">FALSE</definedName>
    <definedName name="QBREPORTCOMPARECOL_GROSSMARGIN" localSheetId="0">FALSE</definedName>
    <definedName name="QBREPORTCOMPARECOL_GROSSMARGIN" localSheetId="1">FALSE</definedName>
    <definedName name="QBREPORTCOMPARECOL_GROSSMARGIN" localSheetId="2">FALSE</definedName>
    <definedName name="QBREPORTCOMPARECOL_GROSSMARGINPCT" localSheetId="0">FALSE</definedName>
    <definedName name="QBREPORTCOMPARECOL_GROSSMARGINPCT" localSheetId="1">FALSE</definedName>
    <definedName name="QBREPORTCOMPARECOL_GROSSMARGINPCT" localSheetId="2">FALSE</definedName>
    <definedName name="QBREPORTCOMPARECOL_HOURS" localSheetId="0">FALSE</definedName>
    <definedName name="QBREPORTCOMPARECOL_HOURS" localSheetId="1">FALSE</definedName>
    <definedName name="QBREPORTCOMPARECOL_HOURS" localSheetId="2">FALSE</definedName>
    <definedName name="QBREPORTCOMPARECOL_PCTCOL" localSheetId="0">FALSE</definedName>
    <definedName name="QBREPORTCOMPARECOL_PCTCOL" localSheetId="1">FALSE</definedName>
    <definedName name="QBREPORTCOMPARECOL_PCTCOL" localSheetId="2">FALSE</definedName>
    <definedName name="QBREPORTCOMPARECOL_PCTEXPENSE" localSheetId="0">FALSE</definedName>
    <definedName name="QBREPORTCOMPARECOL_PCTEXPENSE" localSheetId="1">FALSE</definedName>
    <definedName name="QBREPORTCOMPARECOL_PCTEXPENSE" localSheetId="2">FALSE</definedName>
    <definedName name="QBREPORTCOMPARECOL_PCTINCOME" localSheetId="0">FALSE</definedName>
    <definedName name="QBREPORTCOMPARECOL_PCTINCOME" localSheetId="1">FALSE</definedName>
    <definedName name="QBREPORTCOMPARECOL_PCTINCOME" localSheetId="2">FALSE</definedName>
    <definedName name="QBREPORTCOMPARECOL_PCTOFSALES" localSheetId="0">FALSE</definedName>
    <definedName name="QBREPORTCOMPARECOL_PCTOFSALES" localSheetId="1">FALSE</definedName>
    <definedName name="QBREPORTCOMPARECOL_PCTOFSALES" localSheetId="2">FALSE</definedName>
    <definedName name="QBREPORTCOMPARECOL_PCTROW" localSheetId="0">FALSE</definedName>
    <definedName name="QBREPORTCOMPARECOL_PCTROW" localSheetId="1">FALSE</definedName>
    <definedName name="QBREPORTCOMPARECOL_PCTROW" localSheetId="2">FALSE</definedName>
    <definedName name="QBREPORTCOMPARECOL_PPDIFF" localSheetId="0">FALSE</definedName>
    <definedName name="QBREPORTCOMPARECOL_PPDIFF" localSheetId="1">FALSE</definedName>
    <definedName name="QBREPORTCOMPARECOL_PPDIFF" localSheetId="2">FALSE</definedName>
    <definedName name="QBREPORTCOMPARECOL_PPPCT" localSheetId="0">FALSE</definedName>
    <definedName name="QBREPORTCOMPARECOL_PPPCT" localSheetId="1">FALSE</definedName>
    <definedName name="QBREPORTCOMPARECOL_PPPCT" localSheetId="2">FALSE</definedName>
    <definedName name="QBREPORTCOMPARECOL_PREVPERIOD" localSheetId="0">FALSE</definedName>
    <definedName name="QBREPORTCOMPARECOL_PREVPERIOD" localSheetId="1">FALSE</definedName>
    <definedName name="QBREPORTCOMPARECOL_PREVPERIOD" localSheetId="2">FALSE</definedName>
    <definedName name="QBREPORTCOMPARECOL_PREVYEAR" localSheetId="0">TRUE</definedName>
    <definedName name="QBREPORTCOMPARECOL_PREVYEAR" localSheetId="1">FALSE</definedName>
    <definedName name="QBREPORTCOMPARECOL_PREVYEAR" localSheetId="2">TRUE</definedName>
    <definedName name="QBREPORTCOMPARECOL_PYDIFF" localSheetId="0">FALSE</definedName>
    <definedName name="QBREPORTCOMPARECOL_PYDIFF" localSheetId="1">FALSE</definedName>
    <definedName name="QBREPORTCOMPARECOL_PYDIFF" localSheetId="2">FALSE</definedName>
    <definedName name="QBREPORTCOMPARECOL_PYPCT" localSheetId="0">FALSE</definedName>
    <definedName name="QBREPORTCOMPARECOL_PYPCT" localSheetId="1">FALSE</definedName>
    <definedName name="QBREPORTCOMPARECOL_PYPCT" localSheetId="2">FALSE</definedName>
    <definedName name="QBREPORTCOMPARECOL_QTY" localSheetId="0">FALSE</definedName>
    <definedName name="QBREPORTCOMPARECOL_QTY" localSheetId="1">FALSE</definedName>
    <definedName name="QBREPORTCOMPARECOL_QTY" localSheetId="2">FALSE</definedName>
    <definedName name="QBREPORTCOMPARECOL_RATE" localSheetId="0">FALSE</definedName>
    <definedName name="QBREPORTCOMPARECOL_RATE" localSheetId="1">FALSE</definedName>
    <definedName name="QBREPORTCOMPARECOL_RATE" localSheetId="2">FALSE</definedName>
    <definedName name="QBREPORTCOMPARECOL_TRIPBILLEDMILES" localSheetId="0">FALSE</definedName>
    <definedName name="QBREPORTCOMPARECOL_TRIPBILLEDMILES" localSheetId="1">FALSE</definedName>
    <definedName name="QBREPORTCOMPARECOL_TRIPBILLEDMILES" localSheetId="2">FALSE</definedName>
    <definedName name="QBREPORTCOMPARECOL_TRIPBILLINGAMOUNT" localSheetId="0">FALSE</definedName>
    <definedName name="QBREPORTCOMPARECOL_TRIPBILLINGAMOUNT" localSheetId="1">FALSE</definedName>
    <definedName name="QBREPORTCOMPARECOL_TRIPBILLINGAMOUNT" localSheetId="2">FALSE</definedName>
    <definedName name="QBREPORTCOMPARECOL_TRIPMILES" localSheetId="0">FALSE</definedName>
    <definedName name="QBREPORTCOMPARECOL_TRIPMILES" localSheetId="1">FALSE</definedName>
    <definedName name="QBREPORTCOMPARECOL_TRIPMILES" localSheetId="2">FALSE</definedName>
    <definedName name="QBREPORTCOMPARECOL_TRIPNOTBILLABLEMILES" localSheetId="0">FALSE</definedName>
    <definedName name="QBREPORTCOMPARECOL_TRIPNOTBILLABLEMILES" localSheetId="1">FALSE</definedName>
    <definedName name="QBREPORTCOMPARECOL_TRIPNOTBILLABLEMILES" localSheetId="2">FALSE</definedName>
    <definedName name="QBREPORTCOMPARECOL_TRIPTAXDEDUCTIBLEAMOUNT" localSheetId="0">FALSE</definedName>
    <definedName name="QBREPORTCOMPARECOL_TRIPTAXDEDUCTIBLEAMOUNT" localSheetId="1">FALSE</definedName>
    <definedName name="QBREPORTCOMPARECOL_TRIPTAXDEDUCTIBLEAMOUNT" localSheetId="2">FALSE</definedName>
    <definedName name="QBREPORTCOMPARECOL_TRIPUNBILLEDMILES" localSheetId="0">FALSE</definedName>
    <definedName name="QBREPORTCOMPARECOL_TRIPUNBILLEDMILES" localSheetId="1">FALSE</definedName>
    <definedName name="QBREPORTCOMPARECOL_TRIPUNBILLEDMILES" localSheetId="2">FALSE</definedName>
    <definedName name="QBREPORTCOMPARECOL_YTD" localSheetId="0">FALSE</definedName>
    <definedName name="QBREPORTCOMPARECOL_YTD" localSheetId="1">TRUE</definedName>
    <definedName name="QBREPORTCOMPARECOL_YTD" localSheetId="2">FALSE</definedName>
    <definedName name="QBREPORTCOMPARECOL_YTDBUDGET" localSheetId="0">FALSE</definedName>
    <definedName name="QBREPORTCOMPARECOL_YTDBUDGET" localSheetId="1">FALSE</definedName>
    <definedName name="QBREPORTCOMPARECOL_YTDBUDGET" localSheetId="2">FALSE</definedName>
    <definedName name="QBREPORTCOMPARECOL_YTDPCT" localSheetId="0">FALSE</definedName>
    <definedName name="QBREPORTCOMPARECOL_YTDPCT" localSheetId="1">FALSE</definedName>
    <definedName name="QBREPORTCOMPARECOL_YTDPCT" localSheetId="2">FALSE</definedName>
    <definedName name="QBREPORTROWAXIS" localSheetId="0">9</definedName>
    <definedName name="QBREPORTROWAXIS" localSheetId="1">11</definedName>
    <definedName name="QBREPORTROWAXIS" localSheetId="2">11</definedName>
    <definedName name="QBREPORTSUBCOLAXIS" localSheetId="0">24</definedName>
    <definedName name="QBREPORTSUBCOLAXIS" localSheetId="1">24</definedName>
    <definedName name="QBREPORTSUBCOLAXIS" localSheetId="2">24</definedName>
    <definedName name="QBREPORTTYPE" localSheetId="0">5</definedName>
    <definedName name="QBREPORTTYPE" localSheetId="1">76</definedName>
    <definedName name="QBREPORTTYPE" localSheetId="2">1</definedName>
    <definedName name="QBROWHEADERS" localSheetId="0">5</definedName>
    <definedName name="QBROWHEADERS" localSheetId="1">4</definedName>
    <definedName name="QBROWHEADERS" localSheetId="2">4</definedName>
    <definedName name="QBSTARTDATE" localSheetId="0">20200401</definedName>
    <definedName name="QBSTARTDATE" localSheetId="1">20200401</definedName>
    <definedName name="QBSTARTDATE" localSheetId="2">20190701</definedName>
  </definedNames>
  <calcPr calcId="145621"/>
</workbook>
</file>

<file path=xl/calcChain.xml><?xml version="1.0" encoding="utf-8"?>
<calcChain xmlns="http://schemas.openxmlformats.org/spreadsheetml/2006/main">
  <c r="H34" i="3" l="1"/>
  <c r="F34" i="3"/>
  <c r="H33" i="3"/>
  <c r="F33" i="3"/>
  <c r="H28" i="3"/>
  <c r="F28" i="3"/>
  <c r="H27" i="3"/>
  <c r="F27" i="3"/>
  <c r="H26" i="3"/>
  <c r="F26" i="3"/>
  <c r="H19" i="3"/>
  <c r="F19" i="3"/>
  <c r="H18" i="3"/>
  <c r="F18" i="3"/>
  <c r="H17" i="3"/>
  <c r="F17" i="3"/>
  <c r="H13" i="3"/>
  <c r="F13" i="3"/>
  <c r="G46" i="2" l="1"/>
  <c r="E46" i="2"/>
  <c r="G45" i="2"/>
  <c r="E45" i="2"/>
  <c r="G44" i="2"/>
  <c r="E44" i="2"/>
  <c r="G39" i="2"/>
  <c r="E39" i="2"/>
  <c r="G38" i="2"/>
  <c r="E38" i="2"/>
  <c r="G14" i="2"/>
  <c r="E14" i="2"/>
  <c r="G48" i="1" l="1"/>
  <c r="E48" i="1"/>
  <c r="G47" i="1"/>
  <c r="E47" i="1"/>
  <c r="G46" i="1"/>
  <c r="E46" i="1"/>
  <c r="G41" i="1"/>
  <c r="E41" i="1"/>
  <c r="G40" i="1"/>
  <c r="E40" i="1"/>
  <c r="G14" i="1"/>
  <c r="E14" i="1"/>
</calcChain>
</file>

<file path=xl/sharedStrings.xml><?xml version="1.0" encoding="utf-8"?>
<sst xmlns="http://schemas.openxmlformats.org/spreadsheetml/2006/main" count="128" uniqueCount="82">
  <si>
    <t>Jul '19 - Jun 20</t>
  </si>
  <si>
    <t>Jul '18 - Jun 19</t>
  </si>
  <si>
    <t>Ordinary Income/Expense</t>
  </si>
  <si>
    <t>Income</t>
  </si>
  <si>
    <t>4010 · Premiums - Traditional</t>
  </si>
  <si>
    <t>4050 · Rebate Income</t>
  </si>
  <si>
    <t>4070 · Premiums - Dental</t>
  </si>
  <si>
    <t>4080 · Premiums - Vision</t>
  </si>
  <si>
    <t>4310 · Stop Loss - Reimbursements</t>
  </si>
  <si>
    <t>4420 · P/T Med. Reimbursement</t>
  </si>
  <si>
    <t>4430 · Dependent Care</t>
  </si>
  <si>
    <t>4440 · P/T Colonial</t>
  </si>
  <si>
    <t>4460 · HSA - Income</t>
  </si>
  <si>
    <t>Total Income</t>
  </si>
  <si>
    <t>Expense</t>
  </si>
  <si>
    <t>5010 · Claims</t>
  </si>
  <si>
    <t>5020 · Claims - CBC</t>
  </si>
  <si>
    <t>5040 · Claims - Rx</t>
  </si>
  <si>
    <t>5050 · Claims - Vision</t>
  </si>
  <si>
    <t>5070 · Dental Claims</t>
  </si>
  <si>
    <t>5110 · Admin - BC/BS</t>
  </si>
  <si>
    <t>5130 · Admin. - CBC</t>
  </si>
  <si>
    <t>5140 · Admin. - Rx</t>
  </si>
  <si>
    <t>5150 · Admin - Dental</t>
  </si>
  <si>
    <t>5220 · PCORI Fees</t>
  </si>
  <si>
    <t>5310 · Stop Loss</t>
  </si>
  <si>
    <t>5420 · Claims - P/T Med. Reimbursement</t>
  </si>
  <si>
    <t>5430 · Claims - Dependent Care</t>
  </si>
  <si>
    <t>5440 · Claims - P/T Colonial</t>
  </si>
  <si>
    <t>5460 · HSA - Expense</t>
  </si>
  <si>
    <t>5480 · Adminstrative Fee - FSA</t>
  </si>
  <si>
    <t>5530 · Office Expense</t>
  </si>
  <si>
    <t>5550 · Miscellaneous Expense</t>
  </si>
  <si>
    <t>5560 · Insurance</t>
  </si>
  <si>
    <t>5610 · Executive Director</t>
  </si>
  <si>
    <t>5620 · Benefits Consultant</t>
  </si>
  <si>
    <t>5650 · Accounting &amp; Auditing</t>
  </si>
  <si>
    <t>5690 · Bank / Cash Management Fees</t>
  </si>
  <si>
    <t>5700 · Bank Fees - Flex</t>
  </si>
  <si>
    <t>Total Expense</t>
  </si>
  <si>
    <t>Net Ordinary Income</t>
  </si>
  <si>
    <t>Other Income/Expense</t>
  </si>
  <si>
    <t>Other Income</t>
  </si>
  <si>
    <t>9510 · Interest Income</t>
  </si>
  <si>
    <t>9520 · Interest Income - Flex</t>
  </si>
  <si>
    <t>Total Other Income</t>
  </si>
  <si>
    <t>Net Other Income</t>
  </si>
  <si>
    <t>Net Income</t>
  </si>
  <si>
    <t>Apr - Jun 20</t>
  </si>
  <si>
    <t>Jun 30, 20</t>
  </si>
  <si>
    <t>Jun 30, 19</t>
  </si>
  <si>
    <t>ASSETS</t>
  </si>
  <si>
    <t>Current Assets</t>
  </si>
  <si>
    <t>Checking/Savings</t>
  </si>
  <si>
    <t>1010 · Cash - PLGIT</t>
  </si>
  <si>
    <t>1019 · Checking</t>
  </si>
  <si>
    <t>1030 · Checking - M&amp;T Flx (8892605315)</t>
  </si>
  <si>
    <t>1031 · Checking - FNB Flex</t>
  </si>
  <si>
    <t>1040 · Checking - PSDLAF</t>
  </si>
  <si>
    <t>1060 · PSDLAF - Trst Acct (1730041912)</t>
  </si>
  <si>
    <t>1070 · M&amp;T Sec/FNB Wealth</t>
  </si>
  <si>
    <t>Total Checking/Savings</t>
  </si>
  <si>
    <t>Other Current Assets</t>
  </si>
  <si>
    <t>1250 · Accts Receivable</t>
  </si>
  <si>
    <t>1510 · Prepaid Expenses</t>
  </si>
  <si>
    <t>Total Other Current Assets</t>
  </si>
  <si>
    <t>Total Current Assets</t>
  </si>
  <si>
    <t>TOTAL ASSETS</t>
  </si>
  <si>
    <t>LIABILITIES &amp; EQUITY</t>
  </si>
  <si>
    <t>Liabilities</t>
  </si>
  <si>
    <t>Current Liabilities</t>
  </si>
  <si>
    <t>Other Current Liabilities</t>
  </si>
  <si>
    <t>2050 · Accts Payable</t>
  </si>
  <si>
    <t>2150 · IBNR - Insured Claims Payable</t>
  </si>
  <si>
    <t>Total Other Current Liabilities</t>
  </si>
  <si>
    <t>Total Current Liabilities</t>
  </si>
  <si>
    <t>Total Liabilities</t>
  </si>
  <si>
    <t>Equity</t>
  </si>
  <si>
    <t>3010 · Fund Balance</t>
  </si>
  <si>
    <t>3900 · Retained Earnings</t>
  </si>
  <si>
    <t>Total Equity</t>
  </si>
  <si>
    <t>TOTAL LIABILITIES &amp; EQUITY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</si>
</sst>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\-#,##0.00"/>
  </numFmts>
  <fonts count="3" x14ac:knownFonts="1">
    <font>
      <sz val="11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49" fontId="1" fillId="0" borderId="0" xfId="0" applyNumberFormat="1" applyFont="1"/>
    <xf numFmtId="49" fontId="0" fillId="0" borderId="1" xfId="0" applyNumberFormat="1" applyBorder="1" applyAlignment="1">
      <alignment horizontal="centerContinuous"/>
    </xf>
    <xf numFmtId="49" fontId="0" fillId="0" borderId="0" xfId="0" applyNumberFormat="1" applyBorder="1" applyAlignment="1">
      <alignment horizontal="centerContinuous"/>
    </xf>
    <xf numFmtId="164" fontId="2" fillId="0" borderId="0" xfId="0" applyNumberFormat="1" applyFont="1"/>
    <xf numFmtId="49" fontId="2" fillId="0" borderId="0" xfId="0" applyNumberFormat="1" applyFont="1"/>
    <xf numFmtId="164" fontId="2" fillId="0" borderId="3" xfId="0" applyNumberFormat="1" applyFont="1" applyBorder="1"/>
    <xf numFmtId="164" fontId="2" fillId="0" borderId="0" xfId="0" applyNumberFormat="1" applyFont="1" applyBorder="1"/>
    <xf numFmtId="164" fontId="2" fillId="0" borderId="4" xfId="0" applyNumberFormat="1" applyFont="1" applyBorder="1"/>
    <xf numFmtId="164" fontId="2" fillId="0" borderId="5" xfId="0" applyNumberFormat="1" applyFont="1" applyBorder="1"/>
    <xf numFmtId="164" fontId="1" fillId="0" borderId="6" xfId="0" applyNumberFormat="1" applyFont="1" applyBorder="1"/>
    <xf numFmtId="0" fontId="1" fillId="0" borderId="0" xfId="0" applyFont="1"/>
    <xf numFmtId="49" fontId="1" fillId="0" borderId="0" xfId="0" applyNumberFormat="1" applyFont="1" applyAlignment="1">
      <alignment horizontal="center"/>
    </xf>
    <xf numFmtId="49" fontId="1" fillId="0" borderId="2" xfId="0" applyNumberFormat="1" applyFont="1" applyBorder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" fillId="0" borderId="0" xfId="0" applyNumberFormat="1" applyFont="1"/>
    <xf numFmtId="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emf"/><Relationship Id="rId1" Type="http://schemas.openxmlformats.org/officeDocument/2006/relationships/image" Target="../media/image6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4097" name="FILTER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4098" name="HEADER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3</xdr:col>
          <xdr:colOff>314325</xdr:colOff>
          <xdr:row>1</xdr:row>
          <xdr:rowOff>28575</xdr:rowOff>
        </xdr:to>
        <xdr:sp macro="" textlink="">
          <xdr:nvSpPr>
            <xdr:cNvPr id="2049" name="FILTER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3</xdr:col>
          <xdr:colOff>314325</xdr:colOff>
          <xdr:row>1</xdr:row>
          <xdr:rowOff>28575</xdr:rowOff>
        </xdr:to>
        <xdr:sp macro="" textlink="">
          <xdr:nvSpPr>
            <xdr:cNvPr id="2050" name="HEADER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3</xdr:col>
          <xdr:colOff>314325</xdr:colOff>
          <xdr:row>1</xdr:row>
          <xdr:rowOff>28575</xdr:rowOff>
        </xdr:to>
        <xdr:sp macro="" textlink="">
          <xdr:nvSpPr>
            <xdr:cNvPr id="1025" name="FILTER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3</xdr:col>
          <xdr:colOff>314325</xdr:colOff>
          <xdr:row>1</xdr:row>
          <xdr:rowOff>28575</xdr:rowOff>
        </xdr:to>
        <xdr:sp macro="" textlink="">
          <xdr:nvSpPr>
            <xdr:cNvPr id="1026" name="HEADER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image" Target="../media/image4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4.xml"/><Relationship Id="rId5" Type="http://schemas.openxmlformats.org/officeDocument/2006/relationships/image" Target="../media/image3.emf"/><Relationship Id="rId4" Type="http://schemas.openxmlformats.org/officeDocument/2006/relationships/control" Target="../activeX/activeX3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7" Type="http://schemas.openxmlformats.org/officeDocument/2006/relationships/image" Target="../media/image6.emf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ontrol" Target="../activeX/activeX6.xml"/><Relationship Id="rId5" Type="http://schemas.openxmlformats.org/officeDocument/2006/relationships/image" Target="../media/image5.emf"/><Relationship Id="rId4" Type="http://schemas.openxmlformats.org/officeDocument/2006/relationships/control" Target="../activeX/activeX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H35"/>
  <sheetViews>
    <sheetView tabSelected="1" workbookViewId="0">
      <pane xSplit="5" ySplit="2" topLeftCell="F3" activePane="bottomRight" state="frozenSplit"/>
      <selection pane="topRight" activeCell="F1" sqref="F1"/>
      <selection pane="bottomLeft" activeCell="A3" sqref="A3"/>
      <selection pane="bottomRight"/>
    </sheetView>
  </sheetViews>
  <sheetFormatPr defaultRowHeight="15" x14ac:dyDescent="0.25"/>
  <cols>
    <col min="1" max="4" width="3" style="16" customWidth="1"/>
    <col min="5" max="5" width="29.85546875" style="16" customWidth="1"/>
    <col min="6" max="6" width="10.85546875" style="17" bestFit="1" customWidth="1"/>
    <col min="7" max="7" width="2.28515625" style="17" customWidth="1"/>
    <col min="8" max="8" width="10.85546875" style="17" bestFit="1" customWidth="1"/>
  </cols>
  <sheetData>
    <row r="1" spans="1:8" ht="15.75" thickBot="1" x14ac:dyDescent="0.3">
      <c r="A1" s="1"/>
      <c r="B1" s="1"/>
      <c r="C1" s="1"/>
      <c r="D1" s="1"/>
      <c r="E1" s="1"/>
      <c r="F1" s="3"/>
      <c r="G1" s="2"/>
      <c r="H1" s="3"/>
    </row>
    <row r="2" spans="1:8" s="15" customFormat="1" ht="16.5" thickTop="1" thickBot="1" x14ac:dyDescent="0.3">
      <c r="A2" s="12"/>
      <c r="B2" s="12"/>
      <c r="C2" s="12"/>
      <c r="D2" s="12"/>
      <c r="E2" s="12"/>
      <c r="F2" s="13" t="s">
        <v>49</v>
      </c>
      <c r="G2" s="14"/>
      <c r="H2" s="13" t="s">
        <v>50</v>
      </c>
    </row>
    <row r="3" spans="1:8" ht="15.75" thickTop="1" x14ac:dyDescent="0.25">
      <c r="A3" s="1" t="s">
        <v>51</v>
      </c>
      <c r="B3" s="1"/>
      <c r="C3" s="1"/>
      <c r="D3" s="1"/>
      <c r="E3" s="1"/>
      <c r="F3" s="4"/>
      <c r="G3" s="5"/>
      <c r="H3" s="4"/>
    </row>
    <row r="4" spans="1:8" x14ac:dyDescent="0.25">
      <c r="A4" s="1"/>
      <c r="B4" s="1" t="s">
        <v>52</v>
      </c>
      <c r="C4" s="1"/>
      <c r="D4" s="1"/>
      <c r="E4" s="1"/>
      <c r="F4" s="4"/>
      <c r="G4" s="5"/>
      <c r="H4" s="4"/>
    </row>
    <row r="5" spans="1:8" x14ac:dyDescent="0.25">
      <c r="A5" s="1"/>
      <c r="B5" s="1"/>
      <c r="C5" s="1" t="s">
        <v>53</v>
      </c>
      <c r="D5" s="1"/>
      <c r="E5" s="1"/>
      <c r="F5" s="4"/>
      <c r="G5" s="5"/>
      <c r="H5" s="4"/>
    </row>
    <row r="6" spans="1:8" x14ac:dyDescent="0.25">
      <c r="A6" s="1"/>
      <c r="B6" s="1"/>
      <c r="C6" s="1"/>
      <c r="D6" s="1" t="s">
        <v>54</v>
      </c>
      <c r="E6" s="1"/>
      <c r="F6" s="4">
        <v>29046.97</v>
      </c>
      <c r="G6" s="5"/>
      <c r="H6" s="4">
        <v>28644.79</v>
      </c>
    </row>
    <row r="7" spans="1:8" x14ac:dyDescent="0.25">
      <c r="A7" s="1"/>
      <c r="B7" s="1"/>
      <c r="C7" s="1"/>
      <c r="D7" s="1" t="s">
        <v>55</v>
      </c>
      <c r="E7" s="1"/>
      <c r="F7" s="4">
        <v>6327704.8600000003</v>
      </c>
      <c r="G7" s="5"/>
      <c r="H7" s="4">
        <v>5941056.2000000002</v>
      </c>
    </row>
    <row r="8" spans="1:8" x14ac:dyDescent="0.25">
      <c r="A8" s="1"/>
      <c r="B8" s="1"/>
      <c r="C8" s="1"/>
      <c r="D8" s="1" t="s">
        <v>56</v>
      </c>
      <c r="E8" s="1"/>
      <c r="F8" s="4">
        <v>0</v>
      </c>
      <c r="G8" s="5"/>
      <c r="H8" s="4">
        <v>63492.03</v>
      </c>
    </row>
    <row r="9" spans="1:8" x14ac:dyDescent="0.25">
      <c r="A9" s="1"/>
      <c r="B9" s="1"/>
      <c r="C9" s="1"/>
      <c r="D9" s="1" t="s">
        <v>57</v>
      </c>
      <c r="E9" s="1"/>
      <c r="F9" s="4">
        <v>65686.11</v>
      </c>
      <c r="G9" s="5"/>
      <c r="H9" s="4">
        <v>46276.27</v>
      </c>
    </row>
    <row r="10" spans="1:8" x14ac:dyDescent="0.25">
      <c r="A10" s="1"/>
      <c r="B10" s="1"/>
      <c r="C10" s="1"/>
      <c r="D10" s="1" t="s">
        <v>58</v>
      </c>
      <c r="E10" s="1"/>
      <c r="F10" s="4">
        <v>3682486.29</v>
      </c>
      <c r="G10" s="5"/>
      <c r="H10" s="4">
        <v>3535098.49</v>
      </c>
    </row>
    <row r="11" spans="1:8" x14ac:dyDescent="0.25">
      <c r="A11" s="1"/>
      <c r="B11" s="1"/>
      <c r="C11" s="1"/>
      <c r="D11" s="1" t="s">
        <v>59</v>
      </c>
      <c r="E11" s="1"/>
      <c r="F11" s="4">
        <v>9082988.2300000004</v>
      </c>
      <c r="G11" s="5"/>
      <c r="H11" s="4">
        <v>8955703.7200000007</v>
      </c>
    </row>
    <row r="12" spans="1:8" ht="15.75" thickBot="1" x14ac:dyDescent="0.3">
      <c r="A12" s="1"/>
      <c r="B12" s="1"/>
      <c r="C12" s="1"/>
      <c r="D12" s="1" t="s">
        <v>60</v>
      </c>
      <c r="E12" s="1"/>
      <c r="F12" s="6">
        <v>7085854.7599999998</v>
      </c>
      <c r="G12" s="5"/>
      <c r="H12" s="6">
        <v>6933806.3399999999</v>
      </c>
    </row>
    <row r="13" spans="1:8" x14ac:dyDescent="0.25">
      <c r="A13" s="1"/>
      <c r="B13" s="1"/>
      <c r="C13" s="1" t="s">
        <v>61</v>
      </c>
      <c r="D13" s="1"/>
      <c r="E13" s="1"/>
      <c r="F13" s="4">
        <f>ROUND(SUM(F5:F12),5)</f>
        <v>26273767.219999999</v>
      </c>
      <c r="G13" s="5"/>
      <c r="H13" s="4">
        <f>ROUND(SUM(H5:H12),5)</f>
        <v>25504077.84</v>
      </c>
    </row>
    <row r="14" spans="1:8" x14ac:dyDescent="0.25">
      <c r="A14" s="1"/>
      <c r="B14" s="1"/>
      <c r="C14" s="1" t="s">
        <v>62</v>
      </c>
      <c r="D14" s="1"/>
      <c r="E14" s="1"/>
      <c r="F14" s="4"/>
      <c r="G14" s="5"/>
      <c r="H14" s="4"/>
    </row>
    <row r="15" spans="1:8" x14ac:dyDescent="0.25">
      <c r="A15" s="1"/>
      <c r="B15" s="1"/>
      <c r="C15" s="1"/>
      <c r="D15" s="1" t="s">
        <v>63</v>
      </c>
      <c r="E15" s="1"/>
      <c r="F15" s="4">
        <v>2000</v>
      </c>
      <c r="G15" s="5"/>
      <c r="H15" s="4">
        <v>910548.56</v>
      </c>
    </row>
    <row r="16" spans="1:8" ht="15.75" thickBot="1" x14ac:dyDescent="0.3">
      <c r="A16" s="1"/>
      <c r="B16" s="1"/>
      <c r="C16" s="1"/>
      <c r="D16" s="1" t="s">
        <v>64</v>
      </c>
      <c r="E16" s="1"/>
      <c r="F16" s="7">
        <v>304319.15999999997</v>
      </c>
      <c r="G16" s="5"/>
      <c r="H16" s="7">
        <v>86766.13</v>
      </c>
    </row>
    <row r="17" spans="1:8" ht="15.75" thickBot="1" x14ac:dyDescent="0.3">
      <c r="A17" s="1"/>
      <c r="B17" s="1"/>
      <c r="C17" s="1" t="s">
        <v>65</v>
      </c>
      <c r="D17" s="1"/>
      <c r="E17" s="1"/>
      <c r="F17" s="9">
        <f>ROUND(SUM(F14:F16),5)</f>
        <v>306319.15999999997</v>
      </c>
      <c r="G17" s="5"/>
      <c r="H17" s="9">
        <f>ROUND(SUM(H14:H16),5)</f>
        <v>997314.69</v>
      </c>
    </row>
    <row r="18" spans="1:8" ht="15.75" thickBot="1" x14ac:dyDescent="0.3">
      <c r="A18" s="1"/>
      <c r="B18" s="1" t="s">
        <v>66</v>
      </c>
      <c r="C18" s="1"/>
      <c r="D18" s="1"/>
      <c r="E18" s="1"/>
      <c r="F18" s="9">
        <f>ROUND(F4+F13+F17,5)</f>
        <v>26580086.379999999</v>
      </c>
      <c r="G18" s="5"/>
      <c r="H18" s="9">
        <f>ROUND(H4+H13+H17,5)</f>
        <v>26501392.530000001</v>
      </c>
    </row>
    <row r="19" spans="1:8" s="11" customFormat="1" ht="12" thickBot="1" x14ac:dyDescent="0.25">
      <c r="A19" s="1" t="s">
        <v>67</v>
      </c>
      <c r="B19" s="1"/>
      <c r="C19" s="1"/>
      <c r="D19" s="1"/>
      <c r="E19" s="1"/>
      <c r="F19" s="10">
        <f>ROUND(F3+F18,5)</f>
        <v>26580086.379999999</v>
      </c>
      <c r="G19" s="1"/>
      <c r="H19" s="10">
        <f>ROUND(H3+H18,5)</f>
        <v>26501392.530000001</v>
      </c>
    </row>
    <row r="20" spans="1:8" ht="15.75" thickTop="1" x14ac:dyDescent="0.25">
      <c r="A20" s="1" t="s">
        <v>68</v>
      </c>
      <c r="B20" s="1"/>
      <c r="C20" s="1"/>
      <c r="D20" s="1"/>
      <c r="E20" s="1"/>
      <c r="F20" s="4"/>
      <c r="G20" s="5"/>
      <c r="H20" s="4"/>
    </row>
    <row r="21" spans="1:8" x14ac:dyDescent="0.25">
      <c r="A21" s="1"/>
      <c r="B21" s="1" t="s">
        <v>69</v>
      </c>
      <c r="C21" s="1"/>
      <c r="D21" s="1"/>
      <c r="E21" s="1"/>
      <c r="F21" s="4"/>
      <c r="G21" s="5"/>
      <c r="H21" s="4"/>
    </row>
    <row r="22" spans="1:8" x14ac:dyDescent="0.25">
      <c r="A22" s="1"/>
      <c r="B22" s="1"/>
      <c r="C22" s="1" t="s">
        <v>70</v>
      </c>
      <c r="D22" s="1"/>
      <c r="E22" s="1"/>
      <c r="F22" s="4"/>
      <c r="G22" s="5"/>
      <c r="H22" s="4"/>
    </row>
    <row r="23" spans="1:8" x14ac:dyDescent="0.25">
      <c r="A23" s="1"/>
      <c r="B23" s="1"/>
      <c r="C23" s="1"/>
      <c r="D23" s="1" t="s">
        <v>71</v>
      </c>
      <c r="E23" s="1"/>
      <c r="F23" s="4"/>
      <c r="G23" s="5"/>
      <c r="H23" s="4"/>
    </row>
    <row r="24" spans="1:8" x14ac:dyDescent="0.25">
      <c r="A24" s="1"/>
      <c r="B24" s="1"/>
      <c r="C24" s="1"/>
      <c r="D24" s="1"/>
      <c r="E24" s="1" t="s">
        <v>72</v>
      </c>
      <c r="F24" s="4">
        <v>2000</v>
      </c>
      <c r="G24" s="5"/>
      <c r="H24" s="4">
        <v>23606.5</v>
      </c>
    </row>
    <row r="25" spans="1:8" ht="15.75" thickBot="1" x14ac:dyDescent="0.3">
      <c r="A25" s="1"/>
      <c r="B25" s="1"/>
      <c r="C25" s="1"/>
      <c r="D25" s="1"/>
      <c r="E25" s="1" t="s">
        <v>73</v>
      </c>
      <c r="F25" s="7">
        <v>2430000</v>
      </c>
      <c r="G25" s="5"/>
      <c r="H25" s="7">
        <v>2430000</v>
      </c>
    </row>
    <row r="26" spans="1:8" ht="15.75" thickBot="1" x14ac:dyDescent="0.3">
      <c r="A26" s="1"/>
      <c r="B26" s="1"/>
      <c r="C26" s="1"/>
      <c r="D26" s="1" t="s">
        <v>74</v>
      </c>
      <c r="E26" s="1"/>
      <c r="F26" s="9">
        <f>ROUND(SUM(F23:F25),5)</f>
        <v>2432000</v>
      </c>
      <c r="G26" s="5"/>
      <c r="H26" s="9">
        <f>ROUND(SUM(H23:H25),5)</f>
        <v>2453606.5</v>
      </c>
    </row>
    <row r="27" spans="1:8" ht="15.75" thickBot="1" x14ac:dyDescent="0.3">
      <c r="A27" s="1"/>
      <c r="B27" s="1"/>
      <c r="C27" s="1" t="s">
        <v>75</v>
      </c>
      <c r="D27" s="1"/>
      <c r="E27" s="1"/>
      <c r="F27" s="8">
        <f>ROUND(F22+F26,5)</f>
        <v>2432000</v>
      </c>
      <c r="G27" s="5"/>
      <c r="H27" s="8">
        <f>ROUND(H22+H26,5)</f>
        <v>2453606.5</v>
      </c>
    </row>
    <row r="28" spans="1:8" x14ac:dyDescent="0.25">
      <c r="A28" s="1"/>
      <c r="B28" s="1" t="s">
        <v>76</v>
      </c>
      <c r="C28" s="1"/>
      <c r="D28" s="1"/>
      <c r="E28" s="1"/>
      <c r="F28" s="4">
        <f>ROUND(F21+F27,5)</f>
        <v>2432000</v>
      </c>
      <c r="G28" s="5"/>
      <c r="H28" s="4">
        <f>ROUND(H21+H27,5)</f>
        <v>2453606.5</v>
      </c>
    </row>
    <row r="29" spans="1:8" x14ac:dyDescent="0.25">
      <c r="A29" s="1"/>
      <c r="B29" s="1" t="s">
        <v>77</v>
      </c>
      <c r="C29" s="1"/>
      <c r="D29" s="1"/>
      <c r="E29" s="1"/>
      <c r="F29" s="4"/>
      <c r="G29" s="5"/>
      <c r="H29" s="4"/>
    </row>
    <row r="30" spans="1:8" x14ac:dyDescent="0.25">
      <c r="A30" s="1"/>
      <c r="B30" s="1"/>
      <c r="C30" s="1" t="s">
        <v>78</v>
      </c>
      <c r="D30" s="1"/>
      <c r="E30" s="1"/>
      <c r="F30" s="4">
        <v>1581839.98</v>
      </c>
      <c r="G30" s="5"/>
      <c r="H30" s="4">
        <v>1581839.98</v>
      </c>
    </row>
    <row r="31" spans="1:8" x14ac:dyDescent="0.25">
      <c r="A31" s="1"/>
      <c r="B31" s="1"/>
      <c r="C31" s="1" t="s">
        <v>79</v>
      </c>
      <c r="D31" s="1"/>
      <c r="E31" s="1"/>
      <c r="F31" s="4">
        <v>22465946.050000001</v>
      </c>
      <c r="G31" s="5"/>
      <c r="H31" s="4">
        <v>21710810.59</v>
      </c>
    </row>
    <row r="32" spans="1:8" ht="15.75" thickBot="1" x14ac:dyDescent="0.3">
      <c r="A32" s="1"/>
      <c r="B32" s="1"/>
      <c r="C32" s="1" t="s">
        <v>47</v>
      </c>
      <c r="D32" s="1"/>
      <c r="E32" s="1"/>
      <c r="F32" s="7">
        <v>100300.35</v>
      </c>
      <c r="G32" s="5"/>
      <c r="H32" s="7">
        <v>755135.46</v>
      </c>
    </row>
    <row r="33" spans="1:8" ht="15.75" thickBot="1" x14ac:dyDescent="0.3">
      <c r="A33" s="1"/>
      <c r="B33" s="1" t="s">
        <v>80</v>
      </c>
      <c r="C33" s="1"/>
      <c r="D33" s="1"/>
      <c r="E33" s="1"/>
      <c r="F33" s="9">
        <f>ROUND(SUM(F29:F32),5)</f>
        <v>24148086.379999999</v>
      </c>
      <c r="G33" s="5"/>
      <c r="H33" s="9">
        <f>ROUND(SUM(H29:H32),5)</f>
        <v>24047786.030000001</v>
      </c>
    </row>
    <row r="34" spans="1:8" s="11" customFormat="1" ht="12" thickBot="1" x14ac:dyDescent="0.25">
      <c r="A34" s="1" t="s">
        <v>81</v>
      </c>
      <c r="B34" s="1"/>
      <c r="C34" s="1"/>
      <c r="D34" s="1"/>
      <c r="E34" s="1"/>
      <c r="F34" s="10">
        <f>ROUND(F20+F28+F33,5)</f>
        <v>26580086.379999999</v>
      </c>
      <c r="G34" s="1"/>
      <c r="H34" s="10">
        <f>ROUND(H20+H28+H33,5)</f>
        <v>26501392.530000001</v>
      </c>
    </row>
    <row r="35" spans="1:8" ht="15.75" thickTop="1" x14ac:dyDescent="0.25"/>
  </sheetData>
  <printOptions horizontalCentered="1"/>
  <pageMargins left="0.7" right="0.7" top="0.75" bottom="0.75" header="0.1" footer="0.3"/>
  <pageSetup orientation="portrait" r:id="rId1"/>
  <headerFooter>
    <oddHeader>&amp;C&amp;"Arial,Bold"&amp;12 South Central Trust
&amp;"Arial,Bold"&amp;14 Balance Sheet
&amp;"Arial,Bold"&amp;10 As of June 30, 2020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4098" r:id="rId4" name="HEAD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4098" r:id="rId4" name="HEADER"/>
      </mc:Fallback>
    </mc:AlternateContent>
    <mc:AlternateContent xmlns:mc="http://schemas.openxmlformats.org/markup-compatibility/2006">
      <mc:Choice Requires="x14">
        <control shapeId="4097" r:id="rId6" name="FILT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4097" r:id="rId6" name="FILTER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G47"/>
  <sheetViews>
    <sheetView workbookViewId="0">
      <pane xSplit="4" ySplit="2" topLeftCell="E3" activePane="bottomRight" state="frozenSplit"/>
      <selection pane="topRight" activeCell="E1" sqref="E1"/>
      <selection pane="bottomLeft" activeCell="A3" sqref="A3"/>
      <selection pane="bottomRight"/>
    </sheetView>
  </sheetViews>
  <sheetFormatPr defaultRowHeight="15" x14ac:dyDescent="0.25"/>
  <cols>
    <col min="1" max="3" width="3" style="16" customWidth="1"/>
    <col min="4" max="4" width="33.42578125" style="16" customWidth="1"/>
    <col min="5" max="5" width="10.85546875" style="17" bestFit="1" customWidth="1"/>
    <col min="6" max="6" width="2.28515625" style="17" customWidth="1"/>
    <col min="7" max="7" width="12.28515625" style="17" bestFit="1" customWidth="1"/>
  </cols>
  <sheetData>
    <row r="1" spans="1:7" ht="15.75" thickBot="1" x14ac:dyDescent="0.3">
      <c r="A1" s="1"/>
      <c r="B1" s="1"/>
      <c r="C1" s="1"/>
      <c r="D1" s="1"/>
      <c r="E1" s="3"/>
      <c r="F1" s="2"/>
      <c r="G1" s="3"/>
    </row>
    <row r="2" spans="1:7" s="15" customFormat="1" ht="16.5" thickTop="1" thickBot="1" x14ac:dyDescent="0.3">
      <c r="A2" s="12"/>
      <c r="B2" s="12"/>
      <c r="C2" s="12"/>
      <c r="D2" s="12"/>
      <c r="E2" s="13" t="s">
        <v>48</v>
      </c>
      <c r="F2" s="14"/>
      <c r="G2" s="13" t="s">
        <v>0</v>
      </c>
    </row>
    <row r="3" spans="1:7" ht="15.75" thickTop="1" x14ac:dyDescent="0.25">
      <c r="A3" s="1"/>
      <c r="B3" s="1" t="s">
        <v>2</v>
      </c>
      <c r="C3" s="1"/>
      <c r="D3" s="1"/>
      <c r="E3" s="4"/>
      <c r="F3" s="5"/>
      <c r="G3" s="4"/>
    </row>
    <row r="4" spans="1:7" x14ac:dyDescent="0.25">
      <c r="A4" s="1"/>
      <c r="B4" s="1"/>
      <c r="C4" s="1" t="s">
        <v>3</v>
      </c>
      <c r="D4" s="1"/>
      <c r="E4" s="4"/>
      <c r="F4" s="5"/>
      <c r="G4" s="4"/>
    </row>
    <row r="5" spans="1:7" x14ac:dyDescent="0.25">
      <c r="A5" s="1"/>
      <c r="B5" s="1"/>
      <c r="C5" s="1"/>
      <c r="D5" s="1" t="s">
        <v>4</v>
      </c>
      <c r="E5" s="4">
        <v>9782225.6199999992</v>
      </c>
      <c r="F5" s="5"/>
      <c r="G5" s="4">
        <v>37288369.969999999</v>
      </c>
    </row>
    <row r="6" spans="1:7" x14ac:dyDescent="0.25">
      <c r="A6" s="1"/>
      <c r="B6" s="1"/>
      <c r="C6" s="1"/>
      <c r="D6" s="1" t="s">
        <v>5</v>
      </c>
      <c r="E6" s="4">
        <v>64626.2</v>
      </c>
      <c r="F6" s="5"/>
      <c r="G6" s="4">
        <v>64626.2</v>
      </c>
    </row>
    <row r="7" spans="1:7" x14ac:dyDescent="0.25">
      <c r="A7" s="1"/>
      <c r="B7" s="1"/>
      <c r="C7" s="1"/>
      <c r="D7" s="1" t="s">
        <v>6</v>
      </c>
      <c r="E7" s="4">
        <v>276902.27</v>
      </c>
      <c r="F7" s="5"/>
      <c r="G7" s="4">
        <v>1178963.67</v>
      </c>
    </row>
    <row r="8" spans="1:7" x14ac:dyDescent="0.25">
      <c r="A8" s="1"/>
      <c r="B8" s="1"/>
      <c r="C8" s="1"/>
      <c r="D8" s="1" t="s">
        <v>7</v>
      </c>
      <c r="E8" s="4">
        <v>11480.41</v>
      </c>
      <c r="F8" s="5"/>
      <c r="G8" s="4">
        <v>44844.18</v>
      </c>
    </row>
    <row r="9" spans="1:7" x14ac:dyDescent="0.25">
      <c r="A9" s="1"/>
      <c r="B9" s="1"/>
      <c r="C9" s="1"/>
      <c r="D9" s="1" t="s">
        <v>8</v>
      </c>
      <c r="E9" s="4">
        <v>476420.48</v>
      </c>
      <c r="F9" s="5"/>
      <c r="G9" s="4">
        <v>1315172.05</v>
      </c>
    </row>
    <row r="10" spans="1:7" x14ac:dyDescent="0.25">
      <c r="A10" s="1"/>
      <c r="B10" s="1"/>
      <c r="C10" s="1"/>
      <c r="D10" s="1" t="s">
        <v>9</v>
      </c>
      <c r="E10" s="4">
        <v>24827.82</v>
      </c>
      <c r="F10" s="5"/>
      <c r="G10" s="4">
        <v>79018.3</v>
      </c>
    </row>
    <row r="11" spans="1:7" x14ac:dyDescent="0.25">
      <c r="A11" s="1"/>
      <c r="B11" s="1"/>
      <c r="C11" s="1"/>
      <c r="D11" s="1" t="s">
        <v>10</v>
      </c>
      <c r="E11" s="4">
        <v>21476.76</v>
      </c>
      <c r="F11" s="5"/>
      <c r="G11" s="4">
        <v>90328.06</v>
      </c>
    </row>
    <row r="12" spans="1:7" x14ac:dyDescent="0.25">
      <c r="A12" s="1"/>
      <c r="B12" s="1"/>
      <c r="C12" s="1"/>
      <c r="D12" s="1" t="s">
        <v>11</v>
      </c>
      <c r="E12" s="4">
        <v>2260.9299999999998</v>
      </c>
      <c r="F12" s="5"/>
      <c r="G12" s="4">
        <v>9488.64</v>
      </c>
    </row>
    <row r="13" spans="1:7" ht="15.75" thickBot="1" x14ac:dyDescent="0.3">
      <c r="A13" s="1"/>
      <c r="B13" s="1"/>
      <c r="C13" s="1"/>
      <c r="D13" s="1" t="s">
        <v>12</v>
      </c>
      <c r="E13" s="6">
        <v>170464.82</v>
      </c>
      <c r="F13" s="5"/>
      <c r="G13" s="6">
        <v>1519458.15</v>
      </c>
    </row>
    <row r="14" spans="1:7" x14ac:dyDescent="0.25">
      <c r="A14" s="1"/>
      <c r="B14" s="1"/>
      <c r="C14" s="1" t="s">
        <v>13</v>
      </c>
      <c r="D14" s="1"/>
      <c r="E14" s="4">
        <f>ROUND(SUM(E4:E13),5)</f>
        <v>10830685.310000001</v>
      </c>
      <c r="F14" s="5"/>
      <c r="G14" s="4">
        <f>ROUND(SUM(G4:G13),5)</f>
        <v>41590269.219999999</v>
      </c>
    </row>
    <row r="15" spans="1:7" x14ac:dyDescent="0.25">
      <c r="A15" s="1"/>
      <c r="B15" s="1"/>
      <c r="C15" s="1" t="s">
        <v>14</v>
      </c>
      <c r="D15" s="1"/>
      <c r="E15" s="4"/>
      <c r="F15" s="5"/>
      <c r="G15" s="4"/>
    </row>
    <row r="16" spans="1:7" x14ac:dyDescent="0.25">
      <c r="A16" s="1"/>
      <c r="B16" s="1"/>
      <c r="C16" s="1"/>
      <c r="D16" s="1" t="s">
        <v>15</v>
      </c>
      <c r="E16" s="4">
        <v>2554474.7400000002</v>
      </c>
      <c r="F16" s="5"/>
      <c r="G16" s="4">
        <v>13881370.43</v>
      </c>
    </row>
    <row r="17" spans="1:7" x14ac:dyDescent="0.25">
      <c r="A17" s="1"/>
      <c r="B17" s="1"/>
      <c r="C17" s="1"/>
      <c r="D17" s="1" t="s">
        <v>16</v>
      </c>
      <c r="E17" s="4">
        <v>3543401.56</v>
      </c>
      <c r="F17" s="5"/>
      <c r="G17" s="4">
        <v>19598326.670000002</v>
      </c>
    </row>
    <row r="18" spans="1:7" x14ac:dyDescent="0.25">
      <c r="A18" s="1"/>
      <c r="B18" s="1"/>
      <c r="C18" s="1"/>
      <c r="D18" s="1" t="s">
        <v>17</v>
      </c>
      <c r="E18" s="4">
        <v>1565574.24</v>
      </c>
      <c r="F18" s="5"/>
      <c r="G18" s="4">
        <v>2642596.04</v>
      </c>
    </row>
    <row r="19" spans="1:7" x14ac:dyDescent="0.25">
      <c r="A19" s="1"/>
      <c r="B19" s="1"/>
      <c r="C19" s="1"/>
      <c r="D19" s="1" t="s">
        <v>18</v>
      </c>
      <c r="E19" s="4">
        <v>14203.47</v>
      </c>
      <c r="F19" s="5"/>
      <c r="G19" s="4">
        <v>79232.83</v>
      </c>
    </row>
    <row r="20" spans="1:7" x14ac:dyDescent="0.25">
      <c r="A20" s="1"/>
      <c r="B20" s="1"/>
      <c r="C20" s="1"/>
      <c r="D20" s="1" t="s">
        <v>19</v>
      </c>
      <c r="E20" s="4">
        <v>109068.36</v>
      </c>
      <c r="F20" s="5"/>
      <c r="G20" s="4">
        <v>983692.49</v>
      </c>
    </row>
    <row r="21" spans="1:7" x14ac:dyDescent="0.25">
      <c r="A21" s="1"/>
      <c r="B21" s="1"/>
      <c r="C21" s="1"/>
      <c r="D21" s="1" t="s">
        <v>20</v>
      </c>
      <c r="E21" s="4">
        <v>103958.9</v>
      </c>
      <c r="F21" s="5"/>
      <c r="G21" s="4">
        <v>488330.3</v>
      </c>
    </row>
    <row r="22" spans="1:7" x14ac:dyDescent="0.25">
      <c r="A22" s="1"/>
      <c r="B22" s="1"/>
      <c r="C22" s="1"/>
      <c r="D22" s="1" t="s">
        <v>21</v>
      </c>
      <c r="E22" s="4">
        <v>126839.1</v>
      </c>
      <c r="F22" s="5"/>
      <c r="G22" s="4">
        <v>613965.93999999994</v>
      </c>
    </row>
    <row r="23" spans="1:7" x14ac:dyDescent="0.25">
      <c r="A23" s="1"/>
      <c r="B23" s="1"/>
      <c r="C23" s="1"/>
      <c r="D23" s="1" t="s">
        <v>22</v>
      </c>
      <c r="E23" s="4">
        <v>4787.5</v>
      </c>
      <c r="F23" s="5"/>
      <c r="G23" s="4">
        <v>6848.5</v>
      </c>
    </row>
    <row r="24" spans="1:7" x14ac:dyDescent="0.25">
      <c r="A24" s="1"/>
      <c r="B24" s="1"/>
      <c r="C24" s="1"/>
      <c r="D24" s="1" t="s">
        <v>23</v>
      </c>
      <c r="E24" s="4">
        <v>8874</v>
      </c>
      <c r="F24" s="5"/>
      <c r="G24" s="4">
        <v>48802.6</v>
      </c>
    </row>
    <row r="25" spans="1:7" x14ac:dyDescent="0.25">
      <c r="A25" s="1"/>
      <c r="B25" s="1"/>
      <c r="C25" s="1"/>
      <c r="D25" s="1" t="s">
        <v>24</v>
      </c>
      <c r="E25" s="4">
        <v>0</v>
      </c>
      <c r="F25" s="5"/>
      <c r="G25" s="4">
        <v>2738.94</v>
      </c>
    </row>
    <row r="26" spans="1:7" x14ac:dyDescent="0.25">
      <c r="A26" s="1"/>
      <c r="B26" s="1"/>
      <c r="C26" s="1"/>
      <c r="D26" s="1" t="s">
        <v>25</v>
      </c>
      <c r="E26" s="4">
        <v>263011.90999999997</v>
      </c>
      <c r="F26" s="5"/>
      <c r="G26" s="4">
        <v>1329538.3600000001</v>
      </c>
    </row>
    <row r="27" spans="1:7" x14ac:dyDescent="0.25">
      <c r="A27" s="1"/>
      <c r="B27" s="1"/>
      <c r="C27" s="1"/>
      <c r="D27" s="1" t="s">
        <v>26</v>
      </c>
      <c r="E27" s="4">
        <v>9996.9599999999991</v>
      </c>
      <c r="F27" s="5"/>
      <c r="G27" s="4">
        <v>59820.68</v>
      </c>
    </row>
    <row r="28" spans="1:7" x14ac:dyDescent="0.25">
      <c r="A28" s="1"/>
      <c r="B28" s="1"/>
      <c r="C28" s="1"/>
      <c r="D28" s="1" t="s">
        <v>27</v>
      </c>
      <c r="E28" s="4">
        <v>21456.02</v>
      </c>
      <c r="F28" s="5"/>
      <c r="G28" s="4">
        <v>97803.86</v>
      </c>
    </row>
    <row r="29" spans="1:7" x14ac:dyDescent="0.25">
      <c r="A29" s="1"/>
      <c r="B29" s="1"/>
      <c r="C29" s="1"/>
      <c r="D29" s="1" t="s">
        <v>28</v>
      </c>
      <c r="E29" s="4">
        <v>2260.9299999999998</v>
      </c>
      <c r="F29" s="5"/>
      <c r="G29" s="4">
        <v>9488.64</v>
      </c>
    </row>
    <row r="30" spans="1:7" x14ac:dyDescent="0.25">
      <c r="A30" s="1"/>
      <c r="B30" s="1"/>
      <c r="C30" s="1"/>
      <c r="D30" s="1" t="s">
        <v>29</v>
      </c>
      <c r="E30" s="4">
        <v>170464.82</v>
      </c>
      <c r="F30" s="5"/>
      <c r="G30" s="4">
        <v>1519458.15</v>
      </c>
    </row>
    <row r="31" spans="1:7" x14ac:dyDescent="0.25">
      <c r="A31" s="1"/>
      <c r="B31" s="1"/>
      <c r="C31" s="1"/>
      <c r="D31" s="1" t="s">
        <v>30</v>
      </c>
      <c r="E31" s="4">
        <v>913.8</v>
      </c>
      <c r="F31" s="5"/>
      <c r="G31" s="4">
        <v>4648.5600000000004</v>
      </c>
    </row>
    <row r="32" spans="1:7" x14ac:dyDescent="0.25">
      <c r="A32" s="1"/>
      <c r="B32" s="1"/>
      <c r="C32" s="1"/>
      <c r="D32" s="1" t="s">
        <v>31</v>
      </c>
      <c r="E32" s="4">
        <v>70</v>
      </c>
      <c r="F32" s="5"/>
      <c r="G32" s="4">
        <v>280</v>
      </c>
    </row>
    <row r="33" spans="1:7" x14ac:dyDescent="0.25">
      <c r="A33" s="1"/>
      <c r="B33" s="1"/>
      <c r="C33" s="1"/>
      <c r="D33" s="1" t="s">
        <v>33</v>
      </c>
      <c r="E33" s="4">
        <v>0</v>
      </c>
      <c r="F33" s="5"/>
      <c r="G33" s="4">
        <v>611</v>
      </c>
    </row>
    <row r="34" spans="1:7" x14ac:dyDescent="0.25">
      <c r="A34" s="1"/>
      <c r="B34" s="1"/>
      <c r="C34" s="1"/>
      <c r="D34" s="1" t="s">
        <v>35</v>
      </c>
      <c r="E34" s="4">
        <v>35389.199999999997</v>
      </c>
      <c r="F34" s="5"/>
      <c r="G34" s="4">
        <v>414063.96</v>
      </c>
    </row>
    <row r="35" spans="1:7" x14ac:dyDescent="0.25">
      <c r="A35" s="1"/>
      <c r="B35" s="1"/>
      <c r="C35" s="1"/>
      <c r="D35" s="1" t="s">
        <v>36</v>
      </c>
      <c r="E35" s="4">
        <v>8911.5</v>
      </c>
      <c r="F35" s="5"/>
      <c r="G35" s="4">
        <v>46796</v>
      </c>
    </row>
    <row r="36" spans="1:7" x14ac:dyDescent="0.25">
      <c r="A36" s="1"/>
      <c r="B36" s="1"/>
      <c r="C36" s="1"/>
      <c r="D36" s="1" t="s">
        <v>37</v>
      </c>
      <c r="E36" s="4">
        <v>7120.42</v>
      </c>
      <c r="F36" s="5"/>
      <c r="G36" s="4">
        <v>28250.74</v>
      </c>
    </row>
    <row r="37" spans="1:7" ht="15.75" thickBot="1" x14ac:dyDescent="0.3">
      <c r="A37" s="1"/>
      <c r="B37" s="1"/>
      <c r="C37" s="1"/>
      <c r="D37" s="1" t="s">
        <v>38</v>
      </c>
      <c r="E37" s="7">
        <v>0</v>
      </c>
      <c r="F37" s="5"/>
      <c r="G37" s="7">
        <v>8</v>
      </c>
    </row>
    <row r="38" spans="1:7" ht="15.75" thickBot="1" x14ac:dyDescent="0.3">
      <c r="A38" s="1"/>
      <c r="B38" s="1"/>
      <c r="C38" s="1" t="s">
        <v>39</v>
      </c>
      <c r="D38" s="1"/>
      <c r="E38" s="8">
        <f>ROUND(SUM(E15:E37),5)</f>
        <v>8550777.4299999997</v>
      </c>
      <c r="F38" s="5"/>
      <c r="G38" s="8">
        <f>ROUND(SUM(G15:G37),5)</f>
        <v>41856672.689999998</v>
      </c>
    </row>
    <row r="39" spans="1:7" x14ac:dyDescent="0.25">
      <c r="A39" s="1"/>
      <c r="B39" s="1" t="s">
        <v>40</v>
      </c>
      <c r="C39" s="1"/>
      <c r="D39" s="1"/>
      <c r="E39" s="4">
        <f>ROUND(E3+E14-E38,5)</f>
        <v>2279907.88</v>
      </c>
      <c r="F39" s="5"/>
      <c r="G39" s="4">
        <f>ROUND(G3+G14-G38,5)</f>
        <v>-266403.46999999997</v>
      </c>
    </row>
    <row r="40" spans="1:7" x14ac:dyDescent="0.25">
      <c r="A40" s="1"/>
      <c r="B40" s="1" t="s">
        <v>41</v>
      </c>
      <c r="C40" s="1"/>
      <c r="D40" s="1"/>
      <c r="E40" s="4"/>
      <c r="F40" s="5"/>
      <c r="G40" s="4"/>
    </row>
    <row r="41" spans="1:7" x14ac:dyDescent="0.25">
      <c r="A41" s="1"/>
      <c r="B41" s="1"/>
      <c r="C41" s="1" t="s">
        <v>42</v>
      </c>
      <c r="D41" s="1"/>
      <c r="E41" s="4"/>
      <c r="F41" s="5"/>
      <c r="G41" s="4"/>
    </row>
    <row r="42" spans="1:7" x14ac:dyDescent="0.25">
      <c r="A42" s="1"/>
      <c r="B42" s="1"/>
      <c r="C42" s="1"/>
      <c r="D42" s="1" t="s">
        <v>43</v>
      </c>
      <c r="E42" s="4">
        <v>47804.13</v>
      </c>
      <c r="F42" s="5"/>
      <c r="G42" s="4">
        <v>366199.36</v>
      </c>
    </row>
    <row r="43" spans="1:7" ht="15.75" thickBot="1" x14ac:dyDescent="0.3">
      <c r="A43" s="1"/>
      <c r="B43" s="1"/>
      <c r="C43" s="1"/>
      <c r="D43" s="1" t="s">
        <v>44</v>
      </c>
      <c r="E43" s="7">
        <v>38.94</v>
      </c>
      <c r="F43" s="5"/>
      <c r="G43" s="7">
        <v>504.46</v>
      </c>
    </row>
    <row r="44" spans="1:7" ht="15.75" thickBot="1" x14ac:dyDescent="0.3">
      <c r="A44" s="1"/>
      <c r="B44" s="1"/>
      <c r="C44" s="1" t="s">
        <v>45</v>
      </c>
      <c r="D44" s="1"/>
      <c r="E44" s="9">
        <f>ROUND(SUM(E41:E43),5)</f>
        <v>47843.07</v>
      </c>
      <c r="F44" s="5"/>
      <c r="G44" s="9">
        <f>ROUND(SUM(G41:G43),5)</f>
        <v>366703.82</v>
      </c>
    </row>
    <row r="45" spans="1:7" ht="15.75" thickBot="1" x14ac:dyDescent="0.3">
      <c r="A45" s="1"/>
      <c r="B45" s="1" t="s">
        <v>46</v>
      </c>
      <c r="C45" s="1"/>
      <c r="D45" s="1"/>
      <c r="E45" s="9">
        <f>ROUND(E40+E44,5)</f>
        <v>47843.07</v>
      </c>
      <c r="F45" s="5"/>
      <c r="G45" s="9">
        <f>ROUND(G40+G44,5)</f>
        <v>366703.82</v>
      </c>
    </row>
    <row r="46" spans="1:7" s="11" customFormat="1" ht="12" thickBot="1" x14ac:dyDescent="0.25">
      <c r="A46" s="1" t="s">
        <v>47</v>
      </c>
      <c r="B46" s="1"/>
      <c r="C46" s="1"/>
      <c r="D46" s="1"/>
      <c r="E46" s="10">
        <f>ROUND(E39+E45,5)</f>
        <v>2327750.9500000002</v>
      </c>
      <c r="F46" s="1"/>
      <c r="G46" s="10">
        <f>ROUND(G39+G45,5)</f>
        <v>100300.35</v>
      </c>
    </row>
    <row r="47" spans="1:7" ht="15.75" thickTop="1" x14ac:dyDescent="0.25"/>
  </sheetData>
  <printOptions horizontalCentered="1"/>
  <pageMargins left="0.7" right="0.7" top="0.75" bottom="0.75" header="0.1" footer="0.3"/>
  <pageSetup orientation="portrait" r:id="rId1"/>
  <headerFooter>
    <oddHeader>&amp;L&amp;"Arial,Bold"&amp;8 3:12 PM
&amp;"Arial,Bold"&amp;8 07/22/20&amp;C&amp;"Arial,Bold"&amp;12 South Central Trust
&amp;"Arial,Bold"&amp;14 Profit &amp;&amp; Loss YTD Comparison
&amp;"Arial,Bold"&amp;10 April through June 2020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2049" r:id="rId4" name="FILT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3</xdr:col>
                <xdr:colOff>314325</xdr:colOff>
                <xdr:row>1</xdr:row>
                <xdr:rowOff>28575</xdr:rowOff>
              </to>
            </anchor>
          </controlPr>
        </control>
      </mc:Choice>
      <mc:Fallback>
        <control shapeId="2049" r:id="rId4" name="FILTER"/>
      </mc:Fallback>
    </mc:AlternateContent>
    <mc:AlternateContent xmlns:mc="http://schemas.openxmlformats.org/markup-compatibility/2006">
      <mc:Choice Requires="x14">
        <control shapeId="2050" r:id="rId6" name="HEAD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3</xdr:col>
                <xdr:colOff>314325</xdr:colOff>
                <xdr:row>1</xdr:row>
                <xdr:rowOff>28575</xdr:rowOff>
              </to>
            </anchor>
          </controlPr>
        </control>
      </mc:Choice>
      <mc:Fallback>
        <control shapeId="2050" r:id="rId6" name="HEADER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G49"/>
  <sheetViews>
    <sheetView workbookViewId="0">
      <pane xSplit="4" ySplit="2" topLeftCell="E3" activePane="bottomRight" state="frozenSplit"/>
      <selection pane="topRight" activeCell="E1" sqref="E1"/>
      <selection pane="bottomLeft" activeCell="A3" sqref="A3"/>
      <selection pane="bottomRight"/>
    </sheetView>
  </sheetViews>
  <sheetFormatPr defaultRowHeight="15" x14ac:dyDescent="0.25"/>
  <cols>
    <col min="1" max="3" width="3" style="16" customWidth="1"/>
    <col min="4" max="4" width="33.42578125" style="16" customWidth="1"/>
    <col min="5" max="5" width="12.28515625" style="17" bestFit="1" customWidth="1"/>
    <col min="6" max="6" width="2.28515625" style="17" customWidth="1"/>
    <col min="7" max="7" width="12.28515625" style="17" bestFit="1" customWidth="1"/>
  </cols>
  <sheetData>
    <row r="1" spans="1:7" ht="15.75" thickBot="1" x14ac:dyDescent="0.3">
      <c r="A1" s="1"/>
      <c r="B1" s="1"/>
      <c r="C1" s="1"/>
      <c r="D1" s="1"/>
      <c r="E1" s="3"/>
      <c r="F1" s="2"/>
      <c r="G1" s="3"/>
    </row>
    <row r="2" spans="1:7" s="15" customFormat="1" ht="16.5" thickTop="1" thickBot="1" x14ac:dyDescent="0.3">
      <c r="A2" s="12"/>
      <c r="B2" s="12"/>
      <c r="C2" s="12"/>
      <c r="D2" s="12"/>
      <c r="E2" s="13" t="s">
        <v>0</v>
      </c>
      <c r="F2" s="14"/>
      <c r="G2" s="13" t="s">
        <v>1</v>
      </c>
    </row>
    <row r="3" spans="1:7" ht="15.75" thickTop="1" x14ac:dyDescent="0.25">
      <c r="A3" s="1"/>
      <c r="B3" s="1" t="s">
        <v>2</v>
      </c>
      <c r="C3" s="1"/>
      <c r="D3" s="1"/>
      <c r="E3" s="4"/>
      <c r="F3" s="5"/>
      <c r="G3" s="4"/>
    </row>
    <row r="4" spans="1:7" x14ac:dyDescent="0.25">
      <c r="A4" s="1"/>
      <c r="B4" s="1"/>
      <c r="C4" s="1" t="s">
        <v>3</v>
      </c>
      <c r="D4" s="1"/>
      <c r="E4" s="4"/>
      <c r="F4" s="5"/>
      <c r="G4" s="4"/>
    </row>
    <row r="5" spans="1:7" x14ac:dyDescent="0.25">
      <c r="A5" s="1"/>
      <c r="B5" s="1"/>
      <c r="C5" s="1"/>
      <c r="D5" s="1" t="s">
        <v>4</v>
      </c>
      <c r="E5" s="4">
        <v>37288369.969999999</v>
      </c>
      <c r="F5" s="5"/>
      <c r="G5" s="4">
        <v>36664657.560000002</v>
      </c>
    </row>
    <row r="6" spans="1:7" x14ac:dyDescent="0.25">
      <c r="A6" s="1"/>
      <c r="B6" s="1"/>
      <c r="C6" s="1"/>
      <c r="D6" s="1" t="s">
        <v>5</v>
      </c>
      <c r="E6" s="4">
        <v>64626.2</v>
      </c>
      <c r="F6" s="5"/>
      <c r="G6" s="4">
        <v>0</v>
      </c>
    </row>
    <row r="7" spans="1:7" x14ac:dyDescent="0.25">
      <c r="A7" s="1"/>
      <c r="B7" s="1"/>
      <c r="C7" s="1"/>
      <c r="D7" s="1" t="s">
        <v>6</v>
      </c>
      <c r="E7" s="4">
        <v>1178963.67</v>
      </c>
      <c r="F7" s="5"/>
      <c r="G7" s="4">
        <v>1204456.8</v>
      </c>
    </row>
    <row r="8" spans="1:7" x14ac:dyDescent="0.25">
      <c r="A8" s="1"/>
      <c r="B8" s="1"/>
      <c r="C8" s="1"/>
      <c r="D8" s="1" t="s">
        <v>7</v>
      </c>
      <c r="E8" s="4">
        <v>44844.18</v>
      </c>
      <c r="F8" s="5"/>
      <c r="G8" s="4">
        <v>49704</v>
      </c>
    </row>
    <row r="9" spans="1:7" x14ac:dyDescent="0.25">
      <c r="A9" s="1"/>
      <c r="B9" s="1"/>
      <c r="C9" s="1"/>
      <c r="D9" s="1" t="s">
        <v>8</v>
      </c>
      <c r="E9" s="4">
        <v>1315172.05</v>
      </c>
      <c r="F9" s="5"/>
      <c r="G9" s="4">
        <v>2256476.38</v>
      </c>
    </row>
    <row r="10" spans="1:7" x14ac:dyDescent="0.25">
      <c r="A10" s="1"/>
      <c r="B10" s="1"/>
      <c r="C10" s="1"/>
      <c r="D10" s="1" t="s">
        <v>9</v>
      </c>
      <c r="E10" s="4">
        <v>79018.3</v>
      </c>
      <c r="F10" s="5"/>
      <c r="G10" s="4">
        <v>80500.429999999993</v>
      </c>
    </row>
    <row r="11" spans="1:7" x14ac:dyDescent="0.25">
      <c r="A11" s="1"/>
      <c r="B11" s="1"/>
      <c r="C11" s="1"/>
      <c r="D11" s="1" t="s">
        <v>10</v>
      </c>
      <c r="E11" s="4">
        <v>90328.06</v>
      </c>
      <c r="F11" s="5"/>
      <c r="G11" s="4">
        <v>128879.48</v>
      </c>
    </row>
    <row r="12" spans="1:7" x14ac:dyDescent="0.25">
      <c r="A12" s="1"/>
      <c r="B12" s="1"/>
      <c r="C12" s="1"/>
      <c r="D12" s="1" t="s">
        <v>11</v>
      </c>
      <c r="E12" s="4">
        <v>9488.64</v>
      </c>
      <c r="F12" s="5"/>
      <c r="G12" s="4">
        <v>11300.4</v>
      </c>
    </row>
    <row r="13" spans="1:7" ht="15.75" thickBot="1" x14ac:dyDescent="0.3">
      <c r="A13" s="1"/>
      <c r="B13" s="1"/>
      <c r="C13" s="1"/>
      <c r="D13" s="1" t="s">
        <v>12</v>
      </c>
      <c r="E13" s="6">
        <v>1519458.15</v>
      </c>
      <c r="F13" s="5"/>
      <c r="G13" s="6">
        <v>1759910.87</v>
      </c>
    </row>
    <row r="14" spans="1:7" x14ac:dyDescent="0.25">
      <c r="A14" s="1"/>
      <c r="B14" s="1"/>
      <c r="C14" s="1" t="s">
        <v>13</v>
      </c>
      <c r="D14" s="1"/>
      <c r="E14" s="4">
        <f>ROUND(SUM(E4:E13),5)</f>
        <v>41590269.219999999</v>
      </c>
      <c r="F14" s="5"/>
      <c r="G14" s="4">
        <f>ROUND(SUM(G4:G13),5)</f>
        <v>42155885.920000002</v>
      </c>
    </row>
    <row r="15" spans="1:7" x14ac:dyDescent="0.25">
      <c r="A15" s="1"/>
      <c r="B15" s="1"/>
      <c r="C15" s="1" t="s">
        <v>14</v>
      </c>
      <c r="D15" s="1"/>
      <c r="E15" s="4"/>
      <c r="F15" s="5"/>
      <c r="G15" s="4"/>
    </row>
    <row r="16" spans="1:7" x14ac:dyDescent="0.25">
      <c r="A16" s="1"/>
      <c r="B16" s="1"/>
      <c r="C16" s="1"/>
      <c r="D16" s="1" t="s">
        <v>15</v>
      </c>
      <c r="E16" s="4">
        <v>13881370.43</v>
      </c>
      <c r="F16" s="5"/>
      <c r="G16" s="4">
        <v>14881549.18</v>
      </c>
    </row>
    <row r="17" spans="1:7" x14ac:dyDescent="0.25">
      <c r="A17" s="1"/>
      <c r="B17" s="1"/>
      <c r="C17" s="1"/>
      <c r="D17" s="1" t="s">
        <v>16</v>
      </c>
      <c r="E17" s="4">
        <v>19598326.670000002</v>
      </c>
      <c r="F17" s="5"/>
      <c r="G17" s="4">
        <v>20837545</v>
      </c>
    </row>
    <row r="18" spans="1:7" x14ac:dyDescent="0.25">
      <c r="A18" s="1"/>
      <c r="B18" s="1"/>
      <c r="C18" s="1"/>
      <c r="D18" s="1" t="s">
        <v>17</v>
      </c>
      <c r="E18" s="4">
        <v>2642596.04</v>
      </c>
      <c r="F18" s="5"/>
      <c r="G18" s="4">
        <v>0</v>
      </c>
    </row>
    <row r="19" spans="1:7" x14ac:dyDescent="0.25">
      <c r="A19" s="1"/>
      <c r="B19" s="1"/>
      <c r="C19" s="1"/>
      <c r="D19" s="1" t="s">
        <v>18</v>
      </c>
      <c r="E19" s="4">
        <v>79232.83</v>
      </c>
      <c r="F19" s="5"/>
      <c r="G19" s="4">
        <v>95161.84</v>
      </c>
    </row>
    <row r="20" spans="1:7" x14ac:dyDescent="0.25">
      <c r="A20" s="1"/>
      <c r="B20" s="1"/>
      <c r="C20" s="1"/>
      <c r="D20" s="1" t="s">
        <v>19</v>
      </c>
      <c r="E20" s="4">
        <v>983692.49</v>
      </c>
      <c r="F20" s="5"/>
      <c r="G20" s="4">
        <v>1143772.02</v>
      </c>
    </row>
    <row r="21" spans="1:7" x14ac:dyDescent="0.25">
      <c r="A21" s="1"/>
      <c r="B21" s="1"/>
      <c r="C21" s="1"/>
      <c r="D21" s="1" t="s">
        <v>20</v>
      </c>
      <c r="E21" s="4">
        <v>488330.3</v>
      </c>
      <c r="F21" s="5"/>
      <c r="G21" s="4">
        <v>484228.83</v>
      </c>
    </row>
    <row r="22" spans="1:7" x14ac:dyDescent="0.25">
      <c r="A22" s="1"/>
      <c r="B22" s="1"/>
      <c r="C22" s="1"/>
      <c r="D22" s="1" t="s">
        <v>21</v>
      </c>
      <c r="E22" s="4">
        <v>613965.93999999994</v>
      </c>
      <c r="F22" s="5"/>
      <c r="G22" s="4">
        <v>818504.14</v>
      </c>
    </row>
    <row r="23" spans="1:7" x14ac:dyDescent="0.25">
      <c r="A23" s="1"/>
      <c r="B23" s="1"/>
      <c r="C23" s="1"/>
      <c r="D23" s="1" t="s">
        <v>22</v>
      </c>
      <c r="E23" s="4">
        <v>6848.5</v>
      </c>
      <c r="F23" s="5"/>
      <c r="G23" s="4">
        <v>0</v>
      </c>
    </row>
    <row r="24" spans="1:7" x14ac:dyDescent="0.25">
      <c r="A24" s="1"/>
      <c r="B24" s="1"/>
      <c r="C24" s="1"/>
      <c r="D24" s="1" t="s">
        <v>23</v>
      </c>
      <c r="E24" s="4">
        <v>48802.6</v>
      </c>
      <c r="F24" s="5"/>
      <c r="G24" s="4">
        <v>48919.45</v>
      </c>
    </row>
    <row r="25" spans="1:7" x14ac:dyDescent="0.25">
      <c r="A25" s="1"/>
      <c r="B25" s="1"/>
      <c r="C25" s="1"/>
      <c r="D25" s="1" t="s">
        <v>24</v>
      </c>
      <c r="E25" s="4">
        <v>2738.94</v>
      </c>
      <c r="F25" s="5"/>
      <c r="G25" s="4">
        <v>4115.46</v>
      </c>
    </row>
    <row r="26" spans="1:7" x14ac:dyDescent="0.25">
      <c r="A26" s="1"/>
      <c r="B26" s="1"/>
      <c r="C26" s="1"/>
      <c r="D26" s="1" t="s">
        <v>25</v>
      </c>
      <c r="E26" s="4">
        <v>1329538.3600000001</v>
      </c>
      <c r="F26" s="5"/>
      <c r="G26" s="4">
        <v>1098771.79</v>
      </c>
    </row>
    <row r="27" spans="1:7" x14ac:dyDescent="0.25">
      <c r="A27" s="1"/>
      <c r="B27" s="1"/>
      <c r="C27" s="1"/>
      <c r="D27" s="1" t="s">
        <v>26</v>
      </c>
      <c r="E27" s="4">
        <v>59820.68</v>
      </c>
      <c r="F27" s="5"/>
      <c r="G27" s="4">
        <v>67355.37</v>
      </c>
    </row>
    <row r="28" spans="1:7" x14ac:dyDescent="0.25">
      <c r="A28" s="1"/>
      <c r="B28" s="1"/>
      <c r="C28" s="1"/>
      <c r="D28" s="1" t="s">
        <v>27</v>
      </c>
      <c r="E28" s="4">
        <v>97803.86</v>
      </c>
      <c r="F28" s="5"/>
      <c r="G28" s="4">
        <v>145013.54</v>
      </c>
    </row>
    <row r="29" spans="1:7" x14ac:dyDescent="0.25">
      <c r="A29" s="1"/>
      <c r="B29" s="1"/>
      <c r="C29" s="1"/>
      <c r="D29" s="1" t="s">
        <v>28</v>
      </c>
      <c r="E29" s="4">
        <v>9488.64</v>
      </c>
      <c r="F29" s="5"/>
      <c r="G29" s="4">
        <v>12232.72</v>
      </c>
    </row>
    <row r="30" spans="1:7" x14ac:dyDescent="0.25">
      <c r="A30" s="1"/>
      <c r="B30" s="1"/>
      <c r="C30" s="1"/>
      <c r="D30" s="1" t="s">
        <v>29</v>
      </c>
      <c r="E30" s="4">
        <v>1519458.15</v>
      </c>
      <c r="F30" s="5"/>
      <c r="G30" s="4">
        <v>1759910.87</v>
      </c>
    </row>
    <row r="31" spans="1:7" x14ac:dyDescent="0.25">
      <c r="A31" s="1"/>
      <c r="B31" s="1"/>
      <c r="C31" s="1"/>
      <c r="D31" s="1" t="s">
        <v>30</v>
      </c>
      <c r="E31" s="4">
        <v>4648.5600000000004</v>
      </c>
      <c r="F31" s="5"/>
      <c r="G31" s="4">
        <v>5961.91</v>
      </c>
    </row>
    <row r="32" spans="1:7" x14ac:dyDescent="0.25">
      <c r="A32" s="1"/>
      <c r="B32" s="1"/>
      <c r="C32" s="1"/>
      <c r="D32" s="1" t="s">
        <v>31</v>
      </c>
      <c r="E32" s="4">
        <v>280</v>
      </c>
      <c r="F32" s="5"/>
      <c r="G32" s="4">
        <v>423.74</v>
      </c>
    </row>
    <row r="33" spans="1:7" x14ac:dyDescent="0.25">
      <c r="A33" s="1"/>
      <c r="B33" s="1"/>
      <c r="C33" s="1"/>
      <c r="D33" s="1" t="s">
        <v>32</v>
      </c>
      <c r="E33" s="4">
        <v>0</v>
      </c>
      <c r="F33" s="5"/>
      <c r="G33" s="4">
        <v>-100</v>
      </c>
    </row>
    <row r="34" spans="1:7" x14ac:dyDescent="0.25">
      <c r="A34" s="1"/>
      <c r="B34" s="1"/>
      <c r="C34" s="1"/>
      <c r="D34" s="1" t="s">
        <v>33</v>
      </c>
      <c r="E34" s="4">
        <v>611</v>
      </c>
      <c r="F34" s="5"/>
      <c r="G34" s="4">
        <v>609</v>
      </c>
    </row>
    <row r="35" spans="1:7" x14ac:dyDescent="0.25">
      <c r="A35" s="1"/>
      <c r="B35" s="1"/>
      <c r="C35" s="1"/>
      <c r="D35" s="1" t="s">
        <v>34</v>
      </c>
      <c r="E35" s="4">
        <v>0</v>
      </c>
      <c r="F35" s="5"/>
      <c r="G35" s="4">
        <v>0</v>
      </c>
    </row>
    <row r="36" spans="1:7" x14ac:dyDescent="0.25">
      <c r="A36" s="1"/>
      <c r="B36" s="1"/>
      <c r="C36" s="1"/>
      <c r="D36" s="1" t="s">
        <v>35</v>
      </c>
      <c r="E36" s="4">
        <v>414063.96</v>
      </c>
      <c r="F36" s="5"/>
      <c r="G36" s="4">
        <v>358603.45</v>
      </c>
    </row>
    <row r="37" spans="1:7" x14ac:dyDescent="0.25">
      <c r="A37" s="1"/>
      <c r="B37" s="1"/>
      <c r="C37" s="1"/>
      <c r="D37" s="1" t="s">
        <v>36</v>
      </c>
      <c r="E37" s="4">
        <v>46796</v>
      </c>
      <c r="F37" s="5"/>
      <c r="G37" s="4">
        <v>46596</v>
      </c>
    </row>
    <row r="38" spans="1:7" x14ac:dyDescent="0.25">
      <c r="A38" s="1"/>
      <c r="B38" s="1"/>
      <c r="C38" s="1"/>
      <c r="D38" s="1" t="s">
        <v>37</v>
      </c>
      <c r="E38" s="4">
        <v>28250.74</v>
      </c>
      <c r="F38" s="5"/>
      <c r="G38" s="4">
        <v>17552.37</v>
      </c>
    </row>
    <row r="39" spans="1:7" ht="15.75" thickBot="1" x14ac:dyDescent="0.3">
      <c r="A39" s="1"/>
      <c r="B39" s="1"/>
      <c r="C39" s="1"/>
      <c r="D39" s="1" t="s">
        <v>38</v>
      </c>
      <c r="E39" s="7">
        <v>8</v>
      </c>
      <c r="F39" s="5"/>
      <c r="G39" s="7">
        <v>152</v>
      </c>
    </row>
    <row r="40" spans="1:7" ht="15.75" thickBot="1" x14ac:dyDescent="0.3">
      <c r="A40" s="1"/>
      <c r="B40" s="1"/>
      <c r="C40" s="1" t="s">
        <v>39</v>
      </c>
      <c r="D40" s="1"/>
      <c r="E40" s="8">
        <f>ROUND(SUM(E15:E39),5)</f>
        <v>41856672.689999998</v>
      </c>
      <c r="F40" s="5"/>
      <c r="G40" s="8">
        <f>ROUND(SUM(G15:G39),5)</f>
        <v>41826878.68</v>
      </c>
    </row>
    <row r="41" spans="1:7" x14ac:dyDescent="0.25">
      <c r="A41" s="1"/>
      <c r="B41" s="1" t="s">
        <v>40</v>
      </c>
      <c r="C41" s="1"/>
      <c r="D41" s="1"/>
      <c r="E41" s="4">
        <f>ROUND(E3+E14-E40,5)</f>
        <v>-266403.46999999997</v>
      </c>
      <c r="F41" s="5"/>
      <c r="G41" s="4">
        <f>ROUND(G3+G14-G40,5)</f>
        <v>329007.24</v>
      </c>
    </row>
    <row r="42" spans="1:7" x14ac:dyDescent="0.25">
      <c r="A42" s="1"/>
      <c r="B42" s="1" t="s">
        <v>41</v>
      </c>
      <c r="C42" s="1"/>
      <c r="D42" s="1"/>
      <c r="E42" s="4"/>
      <c r="F42" s="5"/>
      <c r="G42" s="4"/>
    </row>
    <row r="43" spans="1:7" x14ac:dyDescent="0.25">
      <c r="A43" s="1"/>
      <c r="B43" s="1"/>
      <c r="C43" s="1" t="s">
        <v>42</v>
      </c>
      <c r="D43" s="1"/>
      <c r="E43" s="4"/>
      <c r="F43" s="5"/>
      <c r="G43" s="4"/>
    </row>
    <row r="44" spans="1:7" x14ac:dyDescent="0.25">
      <c r="A44" s="1"/>
      <c r="B44" s="1"/>
      <c r="C44" s="1"/>
      <c r="D44" s="1" t="s">
        <v>43</v>
      </c>
      <c r="E44" s="4">
        <v>366199.36</v>
      </c>
      <c r="F44" s="5"/>
      <c r="G44" s="4">
        <v>426054.98</v>
      </c>
    </row>
    <row r="45" spans="1:7" ht="15.75" thickBot="1" x14ac:dyDescent="0.3">
      <c r="A45" s="1"/>
      <c r="B45" s="1"/>
      <c r="C45" s="1"/>
      <c r="D45" s="1" t="s">
        <v>44</v>
      </c>
      <c r="E45" s="7">
        <v>504.46</v>
      </c>
      <c r="F45" s="5"/>
      <c r="G45" s="7">
        <v>73.239999999999995</v>
      </c>
    </row>
    <row r="46" spans="1:7" ht="15.75" thickBot="1" x14ac:dyDescent="0.3">
      <c r="A46" s="1"/>
      <c r="B46" s="1"/>
      <c r="C46" s="1" t="s">
        <v>45</v>
      </c>
      <c r="D46" s="1"/>
      <c r="E46" s="9">
        <f>ROUND(SUM(E43:E45),5)</f>
        <v>366703.82</v>
      </c>
      <c r="F46" s="5"/>
      <c r="G46" s="9">
        <f>ROUND(SUM(G43:G45),5)</f>
        <v>426128.22</v>
      </c>
    </row>
    <row r="47" spans="1:7" ht="15.75" thickBot="1" x14ac:dyDescent="0.3">
      <c r="A47" s="1"/>
      <c r="B47" s="1" t="s">
        <v>46</v>
      </c>
      <c r="C47" s="1"/>
      <c r="D47" s="1"/>
      <c r="E47" s="9">
        <f>ROUND(E42+E46,5)</f>
        <v>366703.82</v>
      </c>
      <c r="F47" s="5"/>
      <c r="G47" s="9">
        <f>ROUND(G42+G46,5)</f>
        <v>426128.22</v>
      </c>
    </row>
    <row r="48" spans="1:7" s="11" customFormat="1" ht="12" thickBot="1" x14ac:dyDescent="0.25">
      <c r="A48" s="1" t="s">
        <v>47</v>
      </c>
      <c r="B48" s="1"/>
      <c r="C48" s="1"/>
      <c r="D48" s="1"/>
      <c r="E48" s="10">
        <f>ROUND(E41+E47,5)</f>
        <v>100300.35</v>
      </c>
      <c r="F48" s="1"/>
      <c r="G48" s="10">
        <f>ROUND(G41+G47,5)</f>
        <v>755135.46</v>
      </c>
    </row>
    <row r="49" ht="15.75" thickTop="1" x14ac:dyDescent="0.25"/>
  </sheetData>
  <printOptions horizontalCentered="1"/>
  <pageMargins left="0.7" right="0.7" top="0.75" bottom="0.75" header="0.1" footer="0.3"/>
  <pageSetup scale="95" orientation="portrait" r:id="rId1"/>
  <headerFooter>
    <oddHeader>&amp;L&amp;"Arial,Bold"&amp;8 3:10 PM
&amp;"Arial,Bold"&amp;8 07/22/20&amp;C&amp;"Arial,Bold"&amp;12 South Central Trust
&amp;"Arial,Bold"&amp;14 Profit &amp;&amp; Loss Prev Year Comparison
&amp;"Arial,Bold"&amp;10 July 2019 through June 2020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1026" r:id="rId4" name="HEAD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3</xdr:col>
                <xdr:colOff>314325</xdr:colOff>
                <xdr:row>1</xdr:row>
                <xdr:rowOff>28575</xdr:rowOff>
              </to>
            </anchor>
          </controlPr>
        </control>
      </mc:Choice>
      <mc:Fallback>
        <control shapeId="1026" r:id="rId4" name="HEADER"/>
      </mc:Fallback>
    </mc:AlternateContent>
    <mc:AlternateContent xmlns:mc="http://schemas.openxmlformats.org/markup-compatibility/2006">
      <mc:Choice Requires="x14">
        <control shapeId="1025" r:id="rId6" name="FILT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3</xdr:col>
                <xdr:colOff>314325</xdr:colOff>
                <xdr:row>1</xdr:row>
                <xdr:rowOff>28575</xdr:rowOff>
              </to>
            </anchor>
          </controlPr>
        </control>
      </mc:Choice>
      <mc:Fallback>
        <control shapeId="1025" r:id="rId6" name="FILTER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Bal Sheet</vt:lpstr>
      <vt:lpstr>Inc Stmt</vt:lpstr>
      <vt:lpstr>Inc Stmt - PY</vt:lpstr>
      <vt:lpstr>'Bal Sheet'!Print_Titles</vt:lpstr>
      <vt:lpstr>'Inc Stmt'!Print_Titles</vt:lpstr>
      <vt:lpstr>'Inc Stmt - PY'!Print_Titles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Benton</dc:creator>
  <cp:lastModifiedBy>Kevin Benton</cp:lastModifiedBy>
  <cp:lastPrinted>2020-07-22T19:13:36Z</cp:lastPrinted>
  <dcterms:created xsi:type="dcterms:W3CDTF">2020-07-22T19:10:24Z</dcterms:created>
  <dcterms:modified xsi:type="dcterms:W3CDTF">2020-07-22T19:13:44Z</dcterms:modified>
</cp:coreProperties>
</file>